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rovik\Desktop\мощ\"/>
    </mc:Choice>
  </mc:AlternateContent>
  <xr:revisionPtr revIDLastSave="0" documentId="8_{21C02377-643D-4CC5-962F-DB96FA3A35FB}" xr6:coauthVersionLast="47" xr6:coauthVersionMax="47" xr10:uidLastSave="{00000000-0000-0000-0000-000000000000}"/>
  <bookViews>
    <workbookView xWindow="4035" yWindow="1590" windowWidth="23520" windowHeight="12870" activeTab="2" xr2:uid="{00000000-000D-0000-FFFF-FFFF00000000}"/>
  </bookViews>
  <sheets>
    <sheet name="Январь" sheetId="2" r:id="rId1"/>
    <sheet name="Февраль" sheetId="3" r:id="rId2"/>
    <sheet name="Март" sheetId="4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C13" i="4"/>
  <c r="B13" i="4"/>
  <c r="D12" i="4"/>
  <c r="D13" i="4" s="1"/>
  <c r="C11" i="4"/>
  <c r="B11" i="4"/>
  <c r="D10" i="4"/>
  <c r="D9" i="4"/>
  <c r="D8" i="4"/>
  <c r="D7" i="4"/>
  <c r="C6" i="4"/>
  <c r="B6" i="4"/>
  <c r="D5" i="4"/>
  <c r="D4" i="4"/>
  <c r="C13" i="3"/>
  <c r="B13" i="3"/>
  <c r="D12" i="3"/>
  <c r="D13" i="3" s="1"/>
  <c r="C11" i="3"/>
  <c r="B11" i="3"/>
  <c r="B14" i="3" s="1"/>
  <c r="D10" i="3"/>
  <c r="D9" i="3"/>
  <c r="D8" i="3"/>
  <c r="D7" i="3"/>
  <c r="C6" i="3"/>
  <c r="B6" i="3"/>
  <c r="D5" i="3"/>
  <c r="D4" i="3"/>
  <c r="D12" i="2"/>
  <c r="D13" i="2" s="1"/>
  <c r="D8" i="2"/>
  <c r="D9" i="2"/>
  <c r="D10" i="2"/>
  <c r="D7" i="2"/>
  <c r="D5" i="2"/>
  <c r="D4" i="2"/>
  <c r="B13" i="2"/>
  <c r="C11" i="2"/>
  <c r="B11" i="2"/>
  <c r="C6" i="2"/>
  <c r="C14" i="4" l="1"/>
  <c r="D11" i="2"/>
  <c r="D6" i="2"/>
  <c r="B14" i="4"/>
  <c r="D6" i="4"/>
  <c r="D11" i="4"/>
  <c r="D11" i="3"/>
  <c r="C14" i="3"/>
  <c r="D6" i="3"/>
  <c r="D14" i="3" s="1"/>
  <c r="C14" i="2"/>
  <c r="D14" i="2"/>
  <c r="B6" i="2"/>
  <c r="B14" i="2" s="1"/>
  <c r="D14" i="4" l="1"/>
</calcChain>
</file>

<file path=xl/sharedStrings.xml><?xml version="1.0" encoding="utf-8"?>
<sst xmlns="http://schemas.openxmlformats.org/spreadsheetml/2006/main" count="48" uniqueCount="18">
  <si>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</si>
  <si>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</si>
  <si>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</si>
  <si>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</si>
  <si>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</si>
  <si>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</si>
  <si>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</si>
  <si>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</si>
  <si>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</si>
  <si>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</si>
  <si>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</si>
  <si>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Кокс</t>
  </si>
  <si>
    <t>Нефтеналивные грузы (темные нефтепродукты)</t>
  </si>
  <si>
    <t>Подтвержденный план</t>
  </si>
  <si>
    <t>ИТОГО МОЩНОСТЬ
доступная</t>
  </si>
  <si>
    <t>Расчет фактической пропускной способности АО "ЕМП" на ЯНВАРЬ 2022 года</t>
  </si>
  <si>
    <t>Расчет фактической пропускной способности АО "ЕМП" на ФЕВРАЛЬ 2022 года</t>
  </si>
  <si>
    <t>Расчет фактической пропускной способности АО "ЕМП" на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</si>
</sst>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6" fillId="0" borderId="6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top" shrinkToFit="1"/>
    </xf>
    <xf numFmtId="3" fontId="5" fillId="0" borderId="12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top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top" shrinkToFit="1"/>
    </xf>
    <xf numFmtId="3" fontId="4" fillId="0" borderId="15" xfId="0" applyNumberFormat="1" applyFont="1" applyFill="1" applyBorder="1" applyAlignment="1">
      <alignment horizontal="center" vertical="top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509C-CEC5-44AD-994B-5EE359AE58A1}">
  <sheetPr>
    <pageSetUpPr fitToPage="1"/>
  </sheetPr>
  <dimension ref="A2:E22"/>
  <sheetViews>
    <sheetView zoomScale="120" zoomScaleNormal="120" workbookViewId="0">
      <selection activeCell="A3" sqref="A3"/>
    </sheetView>
  </sheetViews>
  <sheetFormatPr defaultRowHeight="12.75" x14ac:dyDescent="0.2"/>
  <cols>
    <col min="1" max="1" width="58.1640625" bestFit="1" customWidth="1"/>
    <col min="2" max="2" width="42" customWidth="1"/>
    <col min="3" max="3" width="23.6640625" customWidth="1"/>
    <col min="4" max="4" width="32.1640625" customWidth="1"/>
  </cols>
  <sheetData>
    <row r="2" spans="1:5" ht="15.75" x14ac:dyDescent="0.2">
      <c r="A2" s="31" t="s">
        <v>15</v>
      </c>
      <c r="B2" s="31"/>
      <c r="C2" s="31"/>
      <c r="D2" s="31"/>
      <c r="E2" s="1"/>
    </row>
    <row r="3" spans="1:5" ht="31.5" x14ac:dyDescent="0.2">
      <c r="A3" s="16" t="s">
        <v>0</v>
      </c>
      <c r="B3" s="4" t="s">
        <v>4</v>
      </c>
      <c r="C3" s="17" t="s">
        <v>13</v>
      </c>
      <c r="D3" s="4" t="s">
        <v>14</v>
      </c>
      <c r="E3" s="1"/>
    </row>
    <row r="4" spans="1:5" ht="15.75" x14ac:dyDescent="0.2">
      <c r="A4" s="5" t="s">
        <v>6</v>
      </c>
      <c r="B4" s="12">
        <v>80000</v>
      </c>
      <c r="C4" s="21">
        <v>30000</v>
      </c>
      <c r="D4" s="27">
        <f>B4-C4</f>
        <v>50000</v>
      </c>
      <c r="E4" s="1"/>
    </row>
    <row r="5" spans="1:5" ht="15.75" x14ac:dyDescent="0.2">
      <c r="A5" s="6" t="s">
        <v>7</v>
      </c>
      <c r="B5" s="14">
        <v>12500</v>
      </c>
      <c r="C5" s="22">
        <v>12000</v>
      </c>
      <c r="D5" s="28">
        <f>B5-C5</f>
        <v>500</v>
      </c>
      <c r="E5" s="1"/>
    </row>
    <row r="6" spans="1:5" ht="15.75" x14ac:dyDescent="0.2">
      <c r="A6" s="7" t="s">
        <v>5</v>
      </c>
      <c r="B6" s="10">
        <f t="shared" ref="B6:D6" si="0">SUM(B4:B5)</f>
        <v>92500</v>
      </c>
      <c r="C6" s="23">
        <f t="shared" si="0"/>
        <v>42000</v>
      </c>
      <c r="D6" s="30">
        <f t="shared" si="0"/>
        <v>50500</v>
      </c>
      <c r="E6" s="1"/>
    </row>
    <row r="7" spans="1:5" ht="15.75" x14ac:dyDescent="0.2">
      <c r="A7" s="5" t="s">
        <v>8</v>
      </c>
      <c r="B7" s="12">
        <v>30000</v>
      </c>
      <c r="C7" s="21">
        <v>0</v>
      </c>
      <c r="D7" s="27">
        <f>B7-C7</f>
        <v>30000</v>
      </c>
      <c r="E7" s="1"/>
    </row>
    <row r="8" spans="1:5" ht="31.5" x14ac:dyDescent="0.2">
      <c r="A8" s="6" t="s">
        <v>9</v>
      </c>
      <c r="B8" s="13">
        <v>10000</v>
      </c>
      <c r="C8" s="24">
        <v>0</v>
      </c>
      <c r="D8" s="28">
        <f t="shared" ref="D8:D10" si="1">B8-C8</f>
        <v>10000</v>
      </c>
      <c r="E8" s="1"/>
    </row>
    <row r="9" spans="1:5" ht="15.75" x14ac:dyDescent="0.2">
      <c r="A9" s="6" t="s">
        <v>10</v>
      </c>
      <c r="B9" s="14">
        <v>60000</v>
      </c>
      <c r="C9" s="22">
        <v>80000</v>
      </c>
      <c r="D9" s="28">
        <f t="shared" si="1"/>
        <v>-20000</v>
      </c>
      <c r="E9" s="1"/>
    </row>
    <row r="10" spans="1:5" ht="15.75" x14ac:dyDescent="0.2">
      <c r="A10" s="6" t="s">
        <v>11</v>
      </c>
      <c r="B10" s="14">
        <v>20000</v>
      </c>
      <c r="C10" s="22">
        <v>25000</v>
      </c>
      <c r="D10" s="28">
        <f t="shared" si="1"/>
        <v>-5000</v>
      </c>
      <c r="E10" s="1"/>
    </row>
    <row r="11" spans="1:5" ht="15.75" x14ac:dyDescent="0.2">
      <c r="A11" s="7" t="s">
        <v>1</v>
      </c>
      <c r="B11" s="10">
        <f>SUM(B7:B10)</f>
        <v>120000</v>
      </c>
      <c r="C11" s="23">
        <f>SUM(C7:C10)</f>
        <v>105000</v>
      </c>
      <c r="D11" s="30">
        <f t="shared" ref="D11" si="2">SUM(D7:D10)</f>
        <v>15000</v>
      </c>
      <c r="E11" s="1"/>
    </row>
    <row r="12" spans="1:5" ht="15.75" x14ac:dyDescent="0.2">
      <c r="A12" s="3" t="s">
        <v>12</v>
      </c>
      <c r="B12" s="15">
        <v>70000</v>
      </c>
      <c r="C12" s="22">
        <v>90000</v>
      </c>
      <c r="D12" s="27">
        <f>B12-C12</f>
        <v>-20000</v>
      </c>
      <c r="E12" s="1"/>
    </row>
    <row r="13" spans="1:5" ht="15.75" x14ac:dyDescent="0.2">
      <c r="A13" s="2" t="s">
        <v>2</v>
      </c>
      <c r="B13" s="11">
        <f>SUM(B12)</f>
        <v>70000</v>
      </c>
      <c r="C13" s="25">
        <f>SUM(C12)</f>
        <v>90000</v>
      </c>
      <c r="D13" s="30">
        <f t="shared" ref="D13" si="3">SUM(D12)</f>
        <v>-20000</v>
      </c>
      <c r="E13" s="1"/>
    </row>
    <row r="14" spans="1:5" ht="15.75" x14ac:dyDescent="0.2">
      <c r="A14" s="8" t="s">
        <v>3</v>
      </c>
      <c r="B14" s="18">
        <f>SUM(B13,B11,B6)</f>
        <v>282500</v>
      </c>
      <c r="C14" s="26">
        <f>C6+C11+C13</f>
        <v>237000</v>
      </c>
      <c r="D14" s="29">
        <f t="shared" ref="D14" si="4">D6+D11+D13</f>
        <v>45500</v>
      </c>
      <c r="E14" s="9"/>
    </row>
    <row r="15" spans="1:5" ht="15.75" x14ac:dyDescent="0.2">
      <c r="A15" s="1"/>
      <c r="B15" s="20"/>
      <c r="C15" s="1"/>
      <c r="D15" s="1"/>
      <c r="E15" s="1"/>
    </row>
    <row r="22" spans="1:1" x14ac:dyDescent="0.2">
      <c r="A22" s="19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E8A6-5767-4082-B03B-AA2A3F76751F}">
  <sheetPr>
    <pageSetUpPr fitToPage="1"/>
  </sheetPr>
  <dimension ref="A2:D15"/>
  <sheetViews>
    <sheetView zoomScale="120" zoomScaleNormal="120" workbookViewId="0">
      <selection activeCell="A3" sqref="A3"/>
    </sheetView>
  </sheetViews>
  <sheetFormatPr defaultRowHeight="12.75" x14ac:dyDescent="0.2"/>
  <cols>
    <col min="1" max="1" width="58.1640625" bestFit="1" customWidth="1"/>
    <col min="2" max="2" width="41" customWidth="1"/>
    <col min="3" max="3" width="24.83203125" customWidth="1"/>
    <col min="4" max="4" width="26.5" customWidth="1"/>
  </cols>
  <sheetData>
    <row r="2" spans="1:4" ht="15.75" x14ac:dyDescent="0.2">
      <c r="A2" s="31" t="s">
        <v>16</v>
      </c>
      <c r="B2" s="31"/>
      <c r="C2" s="31"/>
      <c r="D2" s="31"/>
    </row>
    <row r="3" spans="1:4" ht="31.5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15.75" x14ac:dyDescent="0.2">
      <c r="A4" s="5" t="s">
        <v>6</v>
      </c>
      <c r="B4" s="12">
        <v>80000</v>
      </c>
      <c r="C4" s="21">
        <v>31000</v>
      </c>
      <c r="D4" s="27">
        <f>B4-C4</f>
        <v>49000</v>
      </c>
    </row>
    <row r="5" spans="1:4" ht="15.75" x14ac:dyDescent="0.2">
      <c r="A5" s="6" t="s">
        <v>7</v>
      </c>
      <c r="B5" s="14">
        <v>12500</v>
      </c>
      <c r="C5" s="22">
        <v>12000</v>
      </c>
      <c r="D5" s="28">
        <f>B5-C5</f>
        <v>500</v>
      </c>
    </row>
    <row r="6" spans="1:4" ht="15.75" x14ac:dyDescent="0.2">
      <c r="A6" s="7" t="s">
        <v>5</v>
      </c>
      <c r="B6" s="10">
        <f t="shared" ref="B6:D6" si="0">SUM(B4:B5)</f>
        <v>92500</v>
      </c>
      <c r="C6" s="23">
        <f t="shared" si="0"/>
        <v>43000</v>
      </c>
      <c r="D6" s="30">
        <f t="shared" si="0"/>
        <v>49500</v>
      </c>
    </row>
    <row r="7" spans="1:4" ht="15.75" x14ac:dyDescent="0.2">
      <c r="A7" s="5" t="s">
        <v>8</v>
      </c>
      <c r="B7" s="12">
        <v>30000</v>
      </c>
      <c r="C7" s="21">
        <v>0</v>
      </c>
      <c r="D7" s="27">
        <f>B7-C7</f>
        <v>30000</v>
      </c>
    </row>
    <row r="8" spans="1:4" ht="31.5" x14ac:dyDescent="0.2">
      <c r="A8" s="6" t="s">
        <v>9</v>
      </c>
      <c r="B8" s="13">
        <v>10000</v>
      </c>
      <c r="C8" s="24">
        <v>0</v>
      </c>
      <c r="D8" s="28">
        <f t="shared" ref="D8:D10" si="1">B8-C8</f>
        <v>10000</v>
      </c>
    </row>
    <row r="9" spans="1:4" ht="15.75" x14ac:dyDescent="0.2">
      <c r="A9" s="6" t="s">
        <v>10</v>
      </c>
      <c r="B9" s="14">
        <v>60000</v>
      </c>
      <c r="C9" s="22">
        <v>70000</v>
      </c>
      <c r="D9" s="28">
        <f t="shared" si="1"/>
        <v>-10000</v>
      </c>
    </row>
    <row r="10" spans="1:4" ht="15.75" x14ac:dyDescent="0.2">
      <c r="A10" s="6" t="s">
        <v>11</v>
      </c>
      <c r="B10" s="14">
        <v>20000</v>
      </c>
      <c r="C10" s="22">
        <v>20000</v>
      </c>
      <c r="D10" s="28">
        <f t="shared" si="1"/>
        <v>0</v>
      </c>
    </row>
    <row r="11" spans="1:4" ht="15.75" x14ac:dyDescent="0.2">
      <c r="A11" s="7" t="s">
        <v>1</v>
      </c>
      <c r="B11" s="10">
        <f>SUM(B7:B10)</f>
        <v>120000</v>
      </c>
      <c r="C11" s="23">
        <f>SUM(C7:C10)</f>
        <v>90000</v>
      </c>
      <c r="D11" s="30">
        <f t="shared" ref="D11" si="2">SUM(D7:D10)</f>
        <v>30000</v>
      </c>
    </row>
    <row r="12" spans="1:4" ht="15.75" x14ac:dyDescent="0.2">
      <c r="A12" s="3" t="s">
        <v>12</v>
      </c>
      <c r="B12" s="15">
        <v>70000</v>
      </c>
      <c r="C12" s="22">
        <v>85000</v>
      </c>
      <c r="D12" s="27">
        <f>B12-C12</f>
        <v>-15000</v>
      </c>
    </row>
    <row r="13" spans="1:4" ht="15.75" x14ac:dyDescent="0.2">
      <c r="A13" s="2" t="s">
        <v>2</v>
      </c>
      <c r="B13" s="11">
        <f>SUM(B12)</f>
        <v>70000</v>
      </c>
      <c r="C13" s="25">
        <f>SUM(C12)</f>
        <v>85000</v>
      </c>
      <c r="D13" s="30">
        <f t="shared" ref="D13" si="3">SUM(D12)</f>
        <v>-15000</v>
      </c>
    </row>
    <row r="14" spans="1:4" ht="15.75" x14ac:dyDescent="0.2">
      <c r="A14" s="8" t="s">
        <v>3</v>
      </c>
      <c r="B14" s="18">
        <f>SUM(B13,B11,B6)</f>
        <v>282500</v>
      </c>
      <c r="C14" s="26">
        <f>C6+C11+C13</f>
        <v>218000</v>
      </c>
      <c r="D14" s="29">
        <f t="shared" ref="D14" si="4">D6+D11+D13</f>
        <v>64500</v>
      </c>
    </row>
    <row r="15" spans="1:4" ht="15.75" x14ac:dyDescent="0.2">
      <c r="A15" s="1"/>
      <c r="B15" s="20"/>
      <c r="C15" s="1"/>
      <c r="D15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0782-9FD7-46E3-8F08-ACFF06CE4A93}">
  <dimension ref="A2:D15"/>
  <sheetViews>
    <sheetView tabSelected="1" zoomScale="120" zoomScaleNormal="120" workbookViewId="0">
      <selection activeCell="A3" sqref="A3"/>
    </sheetView>
  </sheetViews>
  <sheetFormatPr defaultRowHeight="12.75" x14ac:dyDescent="0.2"/>
  <cols>
    <col min="1" max="1" width="58.1640625" bestFit="1" customWidth="1"/>
    <col min="2" max="2" width="42.6640625" customWidth="1"/>
    <col min="3" max="3" width="25.5" customWidth="1"/>
    <col min="4" max="4" width="26.5" customWidth="1"/>
  </cols>
  <sheetData>
    <row r="2" spans="1:4" ht="15.75" x14ac:dyDescent="0.2">
      <c r="A2" s="31" t="s">
        <v>17</v>
      </c>
      <c r="B2" s="31"/>
      <c r="C2" s="31"/>
      <c r="D2" s="31"/>
    </row>
    <row r="3" spans="1:4" ht="31.5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15.75" x14ac:dyDescent="0.2">
      <c r="A4" s="5" t="s">
        <v>6</v>
      </c>
      <c r="B4" s="12">
        <v>0</v>
      </c>
      <c r="C4" s="21">
        <v>0</v>
      </c>
      <c r="D4" s="27">
        <f>B4-C4</f>
        <v>0</v>
      </c>
    </row>
    <row r="5" spans="1:4" ht="15.75" x14ac:dyDescent="0.2">
      <c r="A5" s="6" t="s">
        <v>7</v>
      </c>
      <c r="B5" s="14">
        <v>0</v>
      </c>
      <c r="C5" s="22">
        <v>0</v>
      </c>
      <c r="D5" s="28">
        <f>B5-C5</f>
        <v>0</v>
      </c>
    </row>
    <row r="6" spans="1:4" ht="15.75" x14ac:dyDescent="0.2">
      <c r="A6" s="7" t="s">
        <v>5</v>
      </c>
      <c r="B6" s="10">
        <f t="shared" ref="B6:D6" si="0">SUM(B4:B5)</f>
        <v>0</v>
      </c>
      <c r="C6" s="23">
        <f t="shared" si="0"/>
        <v>0</v>
      </c>
      <c r="D6" s="30">
        <f t="shared" si="0"/>
        <v>0</v>
      </c>
    </row>
    <row r="7" spans="1:4" ht="15.75" x14ac:dyDescent="0.2">
      <c r="A7" s="5" t="s">
        <v>8</v>
      </c>
      <c r="B7" s="12">
        <v>0</v>
      </c>
      <c r="C7" s="21">
        <v>0</v>
      </c>
      <c r="D7" s="27">
        <f>B7-C7</f>
        <v>0</v>
      </c>
    </row>
    <row r="8" spans="1:4" ht="31.5" x14ac:dyDescent="0.2">
      <c r="A8" s="6" t="s">
        <v>9</v>
      </c>
      <c r="B8" s="13">
        <v>0</v>
      </c>
      <c r="C8" s="24">
        <v>0</v>
      </c>
      <c r="D8" s="28">
        <f t="shared" ref="D8:D10" si="1">B8-C8</f>
        <v>0</v>
      </c>
    </row>
    <row r="9" spans="1:4" ht="15.75" x14ac:dyDescent="0.2">
      <c r="A9" s="6" t="s">
        <v>10</v>
      </c>
      <c r="B9" s="14">
        <v>0</v>
      </c>
      <c r="C9" s="22">
        <v>0</v>
      </c>
      <c r="D9" s="28">
        <f t="shared" si="1"/>
        <v>0</v>
      </c>
    </row>
    <row r="10" spans="1:4" ht="15.75" x14ac:dyDescent="0.2">
      <c r="A10" s="6" t="s">
        <v>11</v>
      </c>
      <c r="B10" s="14">
        <v>0</v>
      </c>
      <c r="C10" s="22">
        <v>0</v>
      </c>
      <c r="D10" s="28">
        <f t="shared" si="1"/>
        <v>0</v>
      </c>
    </row>
    <row r="11" spans="1:4" ht="15.75" x14ac:dyDescent="0.2">
      <c r="A11" s="7" t="s">
        <v>1</v>
      </c>
      <c r="B11" s="10">
        <f>SUM(B7:B10)</f>
        <v>0</v>
      </c>
      <c r="C11" s="23">
        <f>SUM(C7:C10)</f>
        <v>0</v>
      </c>
      <c r="D11" s="30">
        <f t="shared" ref="D11" si="2">SUM(D7:D10)</f>
        <v>0</v>
      </c>
    </row>
    <row r="12" spans="1:4" ht="15.75" x14ac:dyDescent="0.2">
      <c r="A12" s="3" t="s">
        <v>12</v>
      </c>
      <c r="B12" s="15">
        <v>0</v>
      </c>
      <c r="C12" s="22">
        <v>0</v>
      </c>
      <c r="D12" s="27">
        <f>B12-C12</f>
        <v>0</v>
      </c>
    </row>
    <row r="13" spans="1:4" ht="15.75" x14ac:dyDescent="0.2">
      <c r="A13" s="2" t="s">
        <v>2</v>
      </c>
      <c r="B13" s="11">
        <f>SUM(B12)</f>
        <v>0</v>
      </c>
      <c r="C13" s="25">
        <f>SUM(C12)</f>
        <v>0</v>
      </c>
      <c r="D13" s="30">
        <f t="shared" ref="D13" si="3">SUM(D12)</f>
        <v>0</v>
      </c>
    </row>
    <row r="14" spans="1:4" ht="15.75" x14ac:dyDescent="0.2">
      <c r="A14" s="8" t="s">
        <v>3</v>
      </c>
      <c r="B14" s="18">
        <f>SUM(B13,B11,B6)</f>
        <v>0</v>
      </c>
      <c r="C14" s="26">
        <f>C6+C11+C13</f>
        <v>0</v>
      </c>
      <c r="D14" s="29">
        <f t="shared" ref="D14" si="4">D6+D11+D13</f>
        <v>0</v>
      </c>
    </row>
    <row r="15" spans="1:4" ht="15.75" x14ac:dyDescent="0.2">
      <c r="A15" s="1"/>
      <c r="B15" s="20"/>
      <c r="C15" s="1"/>
      <c r="D15" s="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Боровик Артём Сергеевич</cp:lastModifiedBy>
  <cp:lastPrinted>2022-03-10T12:35:28Z</cp:lastPrinted>
  <dcterms:created xsi:type="dcterms:W3CDTF">2022-02-09T23:33:31Z</dcterms:created>
  <dcterms:modified xsi:type="dcterms:W3CDTF">2022-03-16T07:29:42Z</dcterms:modified>
</cp:coreProperties>
</file>