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8_{DD966108-6AC3-4726-925B-2C96A79337E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Январь" sheetId="2" r:id="rId1"/>
    <sheet name="Февраль" sheetId="3" r:id="rId2"/>
    <sheet name="Март" sheetId="4" r:id="rId3"/>
    <sheet name="Июль" sheetId="5" r:id="rId4"/>
    <sheet name="Август" sheetId="6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6" l="1"/>
  <c r="C11" i="6"/>
  <c r="D8" i="6"/>
  <c r="C8" i="6"/>
  <c r="B8" i="6"/>
  <c r="D10" i="6"/>
  <c r="D4" i="6"/>
  <c r="C14" i="6"/>
  <c r="C13" i="6"/>
  <c r="B13" i="6"/>
  <c r="D12" i="6"/>
  <c r="D13" i="6" s="1"/>
  <c r="D7" i="6"/>
  <c r="D9" i="6"/>
  <c r="C6" i="6"/>
  <c r="B6" i="6"/>
  <c r="D5" i="6"/>
  <c r="C12" i="5"/>
  <c r="B12" i="5"/>
  <c r="D11" i="5"/>
  <c r="D12" i="5" s="1"/>
  <c r="C10" i="5"/>
  <c r="B10" i="5"/>
  <c r="D9" i="5"/>
  <c r="D8" i="5"/>
  <c r="D7" i="5"/>
  <c r="C6" i="5"/>
  <c r="B6" i="5"/>
  <c r="D5" i="5"/>
  <c r="D4" i="5"/>
  <c r="B13" i="4"/>
  <c r="B14" i="4" s="1"/>
  <c r="B11" i="4"/>
  <c r="B6" i="4"/>
  <c r="C13" i="2"/>
  <c r="C13" i="4"/>
  <c r="D12" i="4"/>
  <c r="D13" i="4" s="1"/>
  <c r="C11" i="4"/>
  <c r="D10" i="4"/>
  <c r="D9" i="4"/>
  <c r="D8" i="4"/>
  <c r="D7" i="4"/>
  <c r="C6" i="4"/>
  <c r="D5" i="4"/>
  <c r="D4" i="4"/>
  <c r="C13" i="3"/>
  <c r="B13" i="3"/>
  <c r="D12" i="3"/>
  <c r="D13" i="3" s="1"/>
  <c r="C11" i="3"/>
  <c r="B11" i="3"/>
  <c r="B14" i="3" s="1"/>
  <c r="D10" i="3"/>
  <c r="D9" i="3"/>
  <c r="D8" i="3"/>
  <c r="D7" i="3"/>
  <c r="C6" i="3"/>
  <c r="B6" i="3"/>
  <c r="D5" i="3"/>
  <c r="D4" i="3"/>
  <c r="D12" i="2"/>
  <c r="D13" i="2" s="1"/>
  <c r="D8" i="2"/>
  <c r="D9" i="2"/>
  <c r="D10" i="2"/>
  <c r="D7" i="2"/>
  <c r="D5" i="2"/>
  <c r="D4" i="2"/>
  <c r="B13" i="2"/>
  <c r="C11" i="2"/>
  <c r="B11" i="2"/>
  <c r="C6" i="2"/>
  <c r="D10" i="5" l="1"/>
  <c r="D6" i="5"/>
  <c r="B13" i="5"/>
  <c r="B14" i="6"/>
  <c r="D11" i="6"/>
  <c r="D14" i="6" s="1"/>
  <c r="D6" i="6"/>
  <c r="C13" i="5"/>
  <c r="D13" i="5"/>
  <c r="C14" i="4"/>
  <c r="D11" i="2"/>
  <c r="D6" i="2"/>
  <c r="D6" i="4"/>
  <c r="D11" i="4"/>
  <c r="D11" i="3"/>
  <c r="C14" i="3"/>
  <c r="D6" i="3"/>
  <c r="D14" i="3" s="1"/>
  <c r="C14" i="2"/>
  <c r="D14" i="2"/>
  <c r="B6" i="2"/>
  <c r="B14" i="2" s="1"/>
  <c r="D14" i="4" l="1"/>
</calcChain>
</file>

<file path=xl/sharedStrings.xml><?xml version="1.0" encoding="utf-8"?>
<sst xmlns="http://schemas.openxmlformats.org/spreadsheetml/2006/main" count="79" uniqueCount="23">
  <si>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</si>
  <si>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</si>
  <si>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</si>
  <si>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</si>
  <si>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</si>
  <si>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</si>
  <si>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</si>
  <si>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</si>
  <si>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</si>
  <si>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</si>
  <si>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</si>
  <si>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Кокс</t>
  </si>
  <si>
    <t>Нефтеналивные грузы (темные нефтепродукты)</t>
  </si>
  <si>
    <t>Подтвержденный план</t>
  </si>
  <si>
    <t>ИТОГО МОЩНОСТЬ
доступная</t>
  </si>
  <si>
    <t>Расчет фактической пропускной способности АО "ЕМП" на ЯНВАРЬ 2022 года</t>
  </si>
  <si>
    <t>Расчет фактической пропускной способности АО "ЕМП" на ФЕВРАЛЬ 2022 года</t>
  </si>
  <si>
    <t>Расчет фактической пропускной способности АО "ЕМП" на МАРТ 2022 года</t>
  </si>
  <si>
    <t>Расчет фактической пропускной способности АО "ЕМП" на ИЮЛЬ 2022 года</t>
  </si>
  <si>
    <t>Расчет фактической пропускной способности АО "ЕМП" на АВГУСТ 2022 года</t>
  </si>
  <si>
    <t>Грузыв биг-бегах и прочие грузы открытого хранения</t>
  </si>
  <si>
    <t>ИТОГО генеральные</t>
  </si>
  <si>
    <t>Грузы в биг-бегах и прочие грузы открытого 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</si>
</sst>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6" fillId="0" borderId="6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top" shrinkToFit="1"/>
    </xf>
    <xf numFmtId="3" fontId="5" fillId="0" borderId="12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top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top" shrinkToFit="1"/>
    </xf>
    <xf numFmtId="3" fontId="4" fillId="0" borderId="15" xfId="0" applyNumberFormat="1" applyFont="1" applyFill="1" applyBorder="1" applyAlignment="1">
      <alignment horizontal="center" vertical="top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top" shrinkToFit="1"/>
    </xf>
    <xf numFmtId="0" fontId="6" fillId="0" borderId="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left" vertical="top"/>
    </xf>
    <xf numFmtId="3" fontId="9" fillId="0" borderId="18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top" shrinkToFit="1"/>
    </xf>
    <xf numFmtId="3" fontId="1" fillId="0" borderId="11" xfId="0" applyNumberFormat="1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top" shrinkToFit="1"/>
    </xf>
    <xf numFmtId="0" fontId="1" fillId="0" borderId="20" xfId="0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shrinkToFit="1"/>
    </xf>
    <xf numFmtId="3" fontId="6" fillId="2" borderId="18" xfId="0" applyNumberFormat="1" applyFont="1" applyFill="1" applyBorder="1" applyAlignment="1">
      <alignment horizontal="center" vertical="top" wrapText="1"/>
    </xf>
    <xf numFmtId="3" fontId="4" fillId="2" borderId="18" xfId="0" applyNumberFormat="1" applyFont="1" applyFill="1" applyBorder="1" applyAlignment="1">
      <alignment horizontal="center" vertical="top" shrinkToFit="1"/>
    </xf>
    <xf numFmtId="3" fontId="1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09C-CEC5-44AD-994B-5EE359AE58A1}">
  <sheetPr>
    <pageSetUpPr fitToPage="1"/>
  </sheetPr>
  <dimension ref="A2:E22"/>
  <sheetViews>
    <sheetView zoomScale="120" zoomScaleNormal="120" workbookViewId="0">
      <selection activeCell="A3" sqref="A3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48" t="s">
        <v>15</v>
      </c>
      <c r="B2" s="48"/>
      <c r="C2" s="48"/>
      <c r="D2" s="48"/>
      <c r="E2" s="1"/>
    </row>
    <row r="3" spans="1:5" ht="31.5" x14ac:dyDescent="0.2">
      <c r="A3" s="16" t="s">
        <v>0</v>
      </c>
      <c r="B3" s="4" t="s">
        <v>4</v>
      </c>
      <c r="C3" s="17" t="s">
        <v>13</v>
      </c>
      <c r="D3" s="4" t="s">
        <v>14</v>
      </c>
      <c r="E3" s="1"/>
    </row>
    <row r="4" spans="1:5" ht="15.75" x14ac:dyDescent="0.2">
      <c r="A4" s="5" t="s">
        <v>6</v>
      </c>
      <c r="B4" s="12">
        <v>80000</v>
      </c>
      <c r="C4" s="21">
        <v>30000</v>
      </c>
      <c r="D4" s="27">
        <f>B4-C4</f>
        <v>50000</v>
      </c>
      <c r="E4" s="1"/>
    </row>
    <row r="5" spans="1:5" ht="15.75" x14ac:dyDescent="0.2">
      <c r="A5" s="6" t="s">
        <v>7</v>
      </c>
      <c r="B5" s="14">
        <v>12500</v>
      </c>
      <c r="C5" s="22">
        <v>12000</v>
      </c>
      <c r="D5" s="28">
        <f>B5-C5</f>
        <v>500</v>
      </c>
      <c r="E5" s="1"/>
    </row>
    <row r="6" spans="1:5" ht="15.75" x14ac:dyDescent="0.2">
      <c r="A6" s="7" t="s">
        <v>5</v>
      </c>
      <c r="B6" s="10">
        <f t="shared" ref="B6:D6" si="0">SUM(B4:B5)</f>
        <v>92500</v>
      </c>
      <c r="C6" s="23">
        <f t="shared" si="0"/>
        <v>42000</v>
      </c>
      <c r="D6" s="30">
        <f t="shared" si="0"/>
        <v>50500</v>
      </c>
      <c r="E6" s="1"/>
    </row>
    <row r="7" spans="1:5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  <c r="E7" s="1"/>
    </row>
    <row r="8" spans="1:5" ht="31.5" x14ac:dyDescent="0.2">
      <c r="A8" s="6" t="s">
        <v>9</v>
      </c>
      <c r="B8" s="13">
        <v>10000</v>
      </c>
      <c r="C8" s="24">
        <v>0</v>
      </c>
      <c r="D8" s="28">
        <f t="shared" ref="D8:D10" si="1">B8-C8</f>
        <v>10000</v>
      </c>
      <c r="E8" s="1"/>
    </row>
    <row r="9" spans="1:5" ht="15.75" x14ac:dyDescent="0.2">
      <c r="A9" s="6" t="s">
        <v>10</v>
      </c>
      <c r="B9" s="14">
        <v>60000</v>
      </c>
      <c r="C9" s="22">
        <v>80000</v>
      </c>
      <c r="D9" s="28">
        <f t="shared" si="1"/>
        <v>-20000</v>
      </c>
      <c r="E9" s="1"/>
    </row>
    <row r="10" spans="1:5" ht="15.75" x14ac:dyDescent="0.2">
      <c r="A10" s="6" t="s">
        <v>11</v>
      </c>
      <c r="B10" s="14">
        <v>20000</v>
      </c>
      <c r="C10" s="22">
        <v>25000</v>
      </c>
      <c r="D10" s="28">
        <f t="shared" si="1"/>
        <v>-5000</v>
      </c>
      <c r="E10" s="1"/>
    </row>
    <row r="11" spans="1:5" ht="15.75" x14ac:dyDescent="0.2">
      <c r="A11" s="7" t="s">
        <v>1</v>
      </c>
      <c r="B11" s="10">
        <f>SUM(B7:B10)</f>
        <v>120000</v>
      </c>
      <c r="C11" s="23">
        <f>SUM(C7:C10)</f>
        <v>105000</v>
      </c>
      <c r="D11" s="30">
        <f t="shared" ref="D11" si="2">SUM(D7:D10)</f>
        <v>15000</v>
      </c>
      <c r="E11" s="1"/>
    </row>
    <row r="12" spans="1:5" ht="15.75" x14ac:dyDescent="0.2">
      <c r="A12" s="3" t="s">
        <v>12</v>
      </c>
      <c r="B12" s="15">
        <v>70000</v>
      </c>
      <c r="C12" s="22">
        <v>90000</v>
      </c>
      <c r="D12" s="27">
        <f>B12-C12</f>
        <v>-20000</v>
      </c>
      <c r="E12" s="1"/>
    </row>
    <row r="13" spans="1:5" ht="15.75" x14ac:dyDescent="0.2">
      <c r="A13" s="2" t="s">
        <v>2</v>
      </c>
      <c r="B13" s="11">
        <f>SUM(B12)</f>
        <v>70000</v>
      </c>
      <c r="C13" s="25">
        <f>SUM(C12)</f>
        <v>90000</v>
      </c>
      <c r="D13" s="30">
        <f t="shared" ref="D13" si="3">SUM(D12)</f>
        <v>-20000</v>
      </c>
      <c r="E13" s="1"/>
    </row>
    <row r="14" spans="1:5" ht="15.75" x14ac:dyDescent="0.2">
      <c r="A14" s="8" t="s">
        <v>3</v>
      </c>
      <c r="B14" s="18">
        <f>SUM(B13,B11,B6)</f>
        <v>282500</v>
      </c>
      <c r="C14" s="26">
        <f>C6+C11+C13</f>
        <v>237000</v>
      </c>
      <c r="D14" s="29">
        <f t="shared" ref="D14" si="4">D6+D11+D13</f>
        <v>45500</v>
      </c>
      <c r="E14" s="9"/>
    </row>
    <row r="15" spans="1:5" ht="15.75" x14ac:dyDescent="0.2">
      <c r="A15" s="1"/>
      <c r="B15" s="20"/>
      <c r="C15" s="1"/>
      <c r="D15" s="1"/>
      <c r="E15" s="1"/>
    </row>
    <row r="22" spans="1:1" x14ac:dyDescent="0.2">
      <c r="A22" s="19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E8A6-5767-4082-B03B-AA2A3F76751F}">
  <sheetPr>
    <pageSetUpPr fitToPage="1"/>
  </sheetPr>
  <dimension ref="A2:D15"/>
  <sheetViews>
    <sheetView zoomScale="120" zoomScaleNormal="120" workbookViewId="0">
      <selection activeCell="C19" sqref="C19"/>
    </sheetView>
  </sheetViews>
  <sheetFormatPr defaultRowHeight="12.75" x14ac:dyDescent="0.2"/>
  <cols>
    <col min="1" max="1" width="58.1640625" bestFit="1" customWidth="1"/>
    <col min="2" max="2" width="41" customWidth="1"/>
    <col min="3" max="3" width="24.83203125" customWidth="1"/>
    <col min="4" max="4" width="26.5" customWidth="1"/>
  </cols>
  <sheetData>
    <row r="2" spans="1:4" ht="15.75" x14ac:dyDescent="0.2">
      <c r="A2" s="48" t="s">
        <v>16</v>
      </c>
      <c r="B2" s="48"/>
      <c r="C2" s="48"/>
      <c r="D2" s="48"/>
    </row>
    <row r="3" spans="1:4" ht="31.5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15.75" x14ac:dyDescent="0.2">
      <c r="A4" s="5" t="s">
        <v>6</v>
      </c>
      <c r="B4" s="12">
        <v>80000</v>
      </c>
      <c r="C4" s="21">
        <v>31000</v>
      </c>
      <c r="D4" s="27">
        <f>B4-C4</f>
        <v>49000</v>
      </c>
    </row>
    <row r="5" spans="1:4" ht="15.75" x14ac:dyDescent="0.2">
      <c r="A5" s="6" t="s">
        <v>7</v>
      </c>
      <c r="B5" s="14">
        <v>12500</v>
      </c>
      <c r="C5" s="22">
        <v>12000</v>
      </c>
      <c r="D5" s="28">
        <f>B5-C5</f>
        <v>500</v>
      </c>
    </row>
    <row r="6" spans="1:4" ht="15.75" x14ac:dyDescent="0.2">
      <c r="A6" s="7" t="s">
        <v>5</v>
      </c>
      <c r="B6" s="10">
        <f t="shared" ref="B6:D6" si="0">SUM(B4:B5)</f>
        <v>92500</v>
      </c>
      <c r="C6" s="23">
        <f t="shared" si="0"/>
        <v>43000</v>
      </c>
      <c r="D6" s="30">
        <f t="shared" si="0"/>
        <v>49500</v>
      </c>
    </row>
    <row r="7" spans="1:4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</row>
    <row r="8" spans="1:4" ht="31.5" x14ac:dyDescent="0.2">
      <c r="A8" s="6" t="s">
        <v>9</v>
      </c>
      <c r="B8" s="13">
        <v>10000</v>
      </c>
      <c r="C8" s="24">
        <v>0</v>
      </c>
      <c r="D8" s="28">
        <f t="shared" ref="D8:D10" si="1">B8-C8</f>
        <v>10000</v>
      </c>
    </row>
    <row r="9" spans="1:4" ht="15.75" x14ac:dyDescent="0.2">
      <c r="A9" s="6" t="s">
        <v>10</v>
      </c>
      <c r="B9" s="14">
        <v>60000</v>
      </c>
      <c r="C9" s="22">
        <v>70000</v>
      </c>
      <c r="D9" s="28">
        <f t="shared" si="1"/>
        <v>-10000</v>
      </c>
    </row>
    <row r="10" spans="1:4" ht="15.75" x14ac:dyDescent="0.2">
      <c r="A10" s="6" t="s">
        <v>11</v>
      </c>
      <c r="B10" s="14">
        <v>20000</v>
      </c>
      <c r="C10" s="22">
        <v>20000</v>
      </c>
      <c r="D10" s="28">
        <f t="shared" si="1"/>
        <v>0</v>
      </c>
    </row>
    <row r="11" spans="1:4" ht="15.75" x14ac:dyDescent="0.2">
      <c r="A11" s="7" t="s">
        <v>1</v>
      </c>
      <c r="B11" s="10">
        <f>SUM(B7:B10)</f>
        <v>120000</v>
      </c>
      <c r="C11" s="23">
        <f>SUM(C7:C10)</f>
        <v>90000</v>
      </c>
      <c r="D11" s="30">
        <f t="shared" ref="D11" si="2">SUM(D7:D10)</f>
        <v>30000</v>
      </c>
    </row>
    <row r="12" spans="1:4" ht="15.75" x14ac:dyDescent="0.2">
      <c r="A12" s="3" t="s">
        <v>12</v>
      </c>
      <c r="B12" s="15">
        <v>70000</v>
      </c>
      <c r="C12" s="22">
        <v>85000</v>
      </c>
      <c r="D12" s="27">
        <f>B12-C12</f>
        <v>-15000</v>
      </c>
    </row>
    <row r="13" spans="1:4" ht="15.75" x14ac:dyDescent="0.2">
      <c r="A13" s="2" t="s">
        <v>2</v>
      </c>
      <c r="B13" s="11">
        <f>SUM(B12)</f>
        <v>70000</v>
      </c>
      <c r="C13" s="25">
        <f>SUM(C12)</f>
        <v>85000</v>
      </c>
      <c r="D13" s="30">
        <f t="shared" ref="D13" si="3">SUM(D12)</f>
        <v>-15000</v>
      </c>
    </row>
    <row r="14" spans="1:4" ht="15.75" x14ac:dyDescent="0.2">
      <c r="A14" s="8" t="s">
        <v>3</v>
      </c>
      <c r="B14" s="18">
        <f>SUM(B13,B11,B6)</f>
        <v>282500</v>
      </c>
      <c r="C14" s="26">
        <f>C6+C11+C13</f>
        <v>218000</v>
      </c>
      <c r="D14" s="29">
        <f t="shared" ref="D14" si="4">D6+D11+D13</f>
        <v>64500</v>
      </c>
    </row>
    <row r="15" spans="1:4" ht="15.75" x14ac:dyDescent="0.2">
      <c r="A15" s="1"/>
      <c r="B15" s="20"/>
      <c r="C15" s="1"/>
      <c r="D15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0782-9FD7-46E3-8F08-ACFF06CE4A93}">
  <dimension ref="A2:D15"/>
  <sheetViews>
    <sheetView zoomScale="120" zoomScaleNormal="120" workbookViewId="0">
      <selection activeCell="A2" sqref="A2:D2"/>
    </sheetView>
  </sheetViews>
  <sheetFormatPr defaultRowHeight="12.75" x14ac:dyDescent="0.2"/>
  <cols>
    <col min="1" max="1" width="58.1640625" bestFit="1" customWidth="1"/>
    <col min="2" max="2" width="42.6640625" customWidth="1"/>
    <col min="3" max="3" width="25.5" customWidth="1"/>
    <col min="4" max="4" width="26.5" customWidth="1"/>
  </cols>
  <sheetData>
    <row r="2" spans="1:4" ht="15.75" x14ac:dyDescent="0.2">
      <c r="A2" s="48" t="s">
        <v>17</v>
      </c>
      <c r="B2" s="48"/>
      <c r="C2" s="48"/>
      <c r="D2" s="48"/>
    </row>
    <row r="3" spans="1:4" ht="31.5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15.75" x14ac:dyDescent="0.2">
      <c r="A4" s="5" t="s">
        <v>6</v>
      </c>
      <c r="B4" s="12">
        <v>80000</v>
      </c>
      <c r="C4" s="21">
        <v>0</v>
      </c>
      <c r="D4" s="27">
        <f>B4-C4</f>
        <v>80000</v>
      </c>
    </row>
    <row r="5" spans="1:4" ht="15.75" x14ac:dyDescent="0.2">
      <c r="A5" s="6" t="s">
        <v>7</v>
      </c>
      <c r="B5" s="14">
        <v>12500</v>
      </c>
      <c r="C5" s="22">
        <v>0</v>
      </c>
      <c r="D5" s="28">
        <f>B5-C5</f>
        <v>12500</v>
      </c>
    </row>
    <row r="6" spans="1:4" ht="15.75" x14ac:dyDescent="0.2">
      <c r="A6" s="7" t="s">
        <v>5</v>
      </c>
      <c r="B6" s="10">
        <f t="shared" ref="B6" si="0">SUM(B4:B5)</f>
        <v>92500</v>
      </c>
      <c r="C6" s="23">
        <f t="shared" ref="C6:D6" si="1">SUM(C4:C5)</f>
        <v>0</v>
      </c>
      <c r="D6" s="30">
        <f t="shared" si="1"/>
        <v>92500</v>
      </c>
    </row>
    <row r="7" spans="1:4" ht="15.75" x14ac:dyDescent="0.2">
      <c r="A7" s="5" t="s">
        <v>8</v>
      </c>
      <c r="B7" s="12">
        <v>30000</v>
      </c>
      <c r="C7" s="21">
        <v>0</v>
      </c>
      <c r="D7" s="27">
        <f>B7-C7</f>
        <v>30000</v>
      </c>
    </row>
    <row r="8" spans="1:4" ht="31.5" x14ac:dyDescent="0.2">
      <c r="A8" s="6" t="s">
        <v>9</v>
      </c>
      <c r="B8" s="13">
        <v>10000</v>
      </c>
      <c r="C8" s="24">
        <v>0</v>
      </c>
      <c r="D8" s="28">
        <f t="shared" ref="D8:D10" si="2">B8-C8</f>
        <v>10000</v>
      </c>
    </row>
    <row r="9" spans="1:4" ht="15.75" x14ac:dyDescent="0.2">
      <c r="A9" s="6" t="s">
        <v>10</v>
      </c>
      <c r="B9" s="14">
        <v>60000</v>
      </c>
      <c r="C9" s="22">
        <v>0</v>
      </c>
      <c r="D9" s="28">
        <f t="shared" si="2"/>
        <v>60000</v>
      </c>
    </row>
    <row r="10" spans="1:4" ht="15.75" x14ac:dyDescent="0.2">
      <c r="A10" s="6" t="s">
        <v>11</v>
      </c>
      <c r="B10" s="14">
        <v>20000</v>
      </c>
      <c r="C10" s="22">
        <v>0</v>
      </c>
      <c r="D10" s="28">
        <f t="shared" si="2"/>
        <v>20000</v>
      </c>
    </row>
    <row r="11" spans="1:4" ht="15.75" x14ac:dyDescent="0.2">
      <c r="A11" s="7" t="s">
        <v>1</v>
      </c>
      <c r="B11" s="10">
        <f>SUM(B7:B10)</f>
        <v>120000</v>
      </c>
      <c r="C11" s="23">
        <f>SUM(C7:C10)</f>
        <v>0</v>
      </c>
      <c r="D11" s="30">
        <f t="shared" ref="D11" si="3">SUM(D7:D10)</f>
        <v>120000</v>
      </c>
    </row>
    <row r="12" spans="1:4" ht="15.75" x14ac:dyDescent="0.2">
      <c r="A12" s="3" t="s">
        <v>12</v>
      </c>
      <c r="B12" s="15">
        <v>70000</v>
      </c>
      <c r="C12" s="22">
        <v>0</v>
      </c>
      <c r="D12" s="27">
        <f>B12-C12</f>
        <v>70000</v>
      </c>
    </row>
    <row r="13" spans="1:4" ht="15.75" x14ac:dyDescent="0.2">
      <c r="A13" s="2" t="s">
        <v>2</v>
      </c>
      <c r="B13" s="11">
        <f>SUM(B12)</f>
        <v>70000</v>
      </c>
      <c r="C13" s="25">
        <f>SUM(C12)</f>
        <v>0</v>
      </c>
      <c r="D13" s="30">
        <f t="shared" ref="D13" si="4">SUM(D12)</f>
        <v>70000</v>
      </c>
    </row>
    <row r="14" spans="1:4" ht="15.75" x14ac:dyDescent="0.2">
      <c r="A14" s="8" t="s">
        <v>3</v>
      </c>
      <c r="B14" s="18">
        <f>SUM(B13,B11,B6)</f>
        <v>282500</v>
      </c>
      <c r="C14" s="26">
        <f>C6+C11+C13</f>
        <v>0</v>
      </c>
      <c r="D14" s="29">
        <f t="shared" ref="D14" si="5">D6+D11+D13</f>
        <v>282500</v>
      </c>
    </row>
    <row r="15" spans="1:4" ht="15.75" x14ac:dyDescent="0.2">
      <c r="A15" s="1"/>
      <c r="B15" s="20"/>
      <c r="C15" s="1"/>
      <c r="D15" s="1"/>
    </row>
  </sheetData>
  <mergeCells count="1"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0EFE-0164-4A5C-80DC-4FBE0BE53EDC}">
  <dimension ref="A2:D13"/>
  <sheetViews>
    <sheetView zoomScale="120" zoomScaleNormal="120" workbookViewId="0">
      <selection activeCell="F10" sqref="F10"/>
    </sheetView>
  </sheetViews>
  <sheetFormatPr defaultRowHeight="12.75" x14ac:dyDescent="0.2"/>
  <cols>
    <col min="1" max="1" width="28.1640625" customWidth="1"/>
    <col min="2" max="2" width="41.6640625" customWidth="1"/>
    <col min="3" max="3" width="27.5" customWidth="1"/>
    <col min="4" max="4" width="36.6640625" customWidth="1"/>
  </cols>
  <sheetData>
    <row r="2" spans="1:4" ht="15.75" x14ac:dyDescent="0.2">
      <c r="A2" s="48" t="s">
        <v>18</v>
      </c>
      <c r="B2" s="48"/>
      <c r="C2" s="48"/>
      <c r="D2" s="48"/>
    </row>
    <row r="3" spans="1:4" ht="50.25" customHeight="1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31.5" customHeight="1" x14ac:dyDescent="0.2">
      <c r="A4" s="5" t="s">
        <v>6</v>
      </c>
      <c r="B4" s="12">
        <v>80000</v>
      </c>
      <c r="C4" s="21">
        <v>30000</v>
      </c>
      <c r="D4" s="27">
        <f>B4-C4</f>
        <v>50000</v>
      </c>
    </row>
    <row r="5" spans="1:4" ht="17.25" customHeight="1" x14ac:dyDescent="0.2">
      <c r="A5" s="6" t="s">
        <v>7</v>
      </c>
      <c r="B5" s="14">
        <v>12500</v>
      </c>
      <c r="C5" s="22">
        <v>19000</v>
      </c>
      <c r="D5" s="28">
        <f>B5-C5</f>
        <v>-6500</v>
      </c>
    </row>
    <row r="6" spans="1:4" ht="33.75" customHeight="1" x14ac:dyDescent="0.2">
      <c r="A6" s="7" t="s">
        <v>5</v>
      </c>
      <c r="B6" s="10">
        <f t="shared" ref="B6:D6" si="0">SUM(B4:B5)</f>
        <v>92500</v>
      </c>
      <c r="C6" s="23">
        <f t="shared" si="0"/>
        <v>49000</v>
      </c>
      <c r="D6" s="30">
        <f t="shared" si="0"/>
        <v>43500</v>
      </c>
    </row>
    <row r="7" spans="1:4" ht="33.75" customHeight="1" x14ac:dyDescent="0.2">
      <c r="A7" s="5" t="s">
        <v>8</v>
      </c>
      <c r="B7" s="12">
        <v>30000</v>
      </c>
      <c r="C7" s="21">
        <v>0</v>
      </c>
      <c r="D7" s="27">
        <f>B7-C7</f>
        <v>30000</v>
      </c>
    </row>
    <row r="8" spans="1:4" ht="48.75" customHeight="1" x14ac:dyDescent="0.2">
      <c r="A8" s="6" t="s">
        <v>22</v>
      </c>
      <c r="B8" s="13">
        <v>10000</v>
      </c>
      <c r="C8" s="24">
        <v>30272</v>
      </c>
      <c r="D8" s="33">
        <f t="shared" ref="D8:D9" si="1">B8-C8</f>
        <v>-20272</v>
      </c>
    </row>
    <row r="9" spans="1:4" ht="15.75" x14ac:dyDescent="0.2">
      <c r="A9" s="6" t="s">
        <v>10</v>
      </c>
      <c r="B9" s="14">
        <v>60000</v>
      </c>
      <c r="C9" s="22">
        <v>92900</v>
      </c>
      <c r="D9" s="28">
        <f t="shared" si="1"/>
        <v>-32900</v>
      </c>
    </row>
    <row r="10" spans="1:4" ht="15.75" customHeight="1" x14ac:dyDescent="0.2">
      <c r="A10" s="7" t="s">
        <v>1</v>
      </c>
      <c r="B10" s="10">
        <f>SUM(B7:B9)</f>
        <v>100000</v>
      </c>
      <c r="C10" s="23">
        <f>SUM(C7:C9)</f>
        <v>123172</v>
      </c>
      <c r="D10" s="30">
        <f>SUM(D7:D9)</f>
        <v>-23172</v>
      </c>
    </row>
    <row r="11" spans="1:4" ht="15.75" x14ac:dyDescent="0.2">
      <c r="A11" s="3" t="s">
        <v>12</v>
      </c>
      <c r="B11" s="15">
        <v>59000</v>
      </c>
      <c r="C11" s="22">
        <v>59027</v>
      </c>
      <c r="D11" s="27">
        <f>B11-C11</f>
        <v>-27</v>
      </c>
    </row>
    <row r="12" spans="1:4" ht="15.75" x14ac:dyDescent="0.2">
      <c r="A12" s="2" t="s">
        <v>2</v>
      </c>
      <c r="B12" s="11">
        <f>SUM(B11)</f>
        <v>59000</v>
      </c>
      <c r="C12" s="25">
        <f>SUM(C11)</f>
        <v>59027</v>
      </c>
      <c r="D12" s="30">
        <f t="shared" ref="D12" si="2">SUM(D11)</f>
        <v>-27</v>
      </c>
    </row>
    <row r="13" spans="1:4" ht="15.75" x14ac:dyDescent="0.2">
      <c r="A13" s="8" t="s">
        <v>3</v>
      </c>
      <c r="B13" s="18">
        <f>SUM(B12,B10,B6)</f>
        <v>251500</v>
      </c>
      <c r="C13" s="26">
        <f>C6+C10+C12</f>
        <v>231199</v>
      </c>
      <c r="D13" s="29">
        <f>D6+D10+D12</f>
        <v>20301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EF87-597A-4B99-BA9A-938F4C5DAE66}">
  <dimension ref="A2:D14"/>
  <sheetViews>
    <sheetView tabSelected="1" zoomScale="120" zoomScaleNormal="120" workbookViewId="0">
      <selection activeCell="D4" sqref="D4"/>
    </sheetView>
  </sheetViews>
  <sheetFormatPr defaultRowHeight="12.75" x14ac:dyDescent="0.2"/>
  <cols>
    <col min="1" max="1" width="41.33203125" customWidth="1"/>
    <col min="2" max="2" width="33.33203125" customWidth="1"/>
    <col min="3" max="3" width="29.5" customWidth="1"/>
    <col min="4" max="4" width="27.83203125" customWidth="1"/>
  </cols>
  <sheetData>
    <row r="2" spans="1:4" ht="15.75" x14ac:dyDescent="0.2">
      <c r="A2" s="48" t="s">
        <v>19</v>
      </c>
      <c r="B2" s="48"/>
      <c r="C2" s="48"/>
      <c r="D2" s="48"/>
    </row>
    <row r="3" spans="1:4" ht="47.25" customHeight="1" x14ac:dyDescent="0.2">
      <c r="A3" s="16" t="s">
        <v>0</v>
      </c>
      <c r="B3" s="4" t="s">
        <v>4</v>
      </c>
      <c r="C3" s="17" t="s">
        <v>13</v>
      </c>
      <c r="D3" s="4" t="s">
        <v>14</v>
      </c>
    </row>
    <row r="4" spans="1:4" ht="33.75" customHeight="1" x14ac:dyDescent="0.2">
      <c r="A4" s="46" t="s">
        <v>6</v>
      </c>
      <c r="B4" s="41">
        <v>50000</v>
      </c>
      <c r="C4" s="42">
        <v>13100</v>
      </c>
      <c r="D4" s="42">
        <f>B4-C4</f>
        <v>36900</v>
      </c>
    </row>
    <row r="5" spans="1:4" ht="20.25" customHeight="1" x14ac:dyDescent="0.2">
      <c r="A5" s="47" t="s">
        <v>7</v>
      </c>
      <c r="B5" s="43">
        <v>12500</v>
      </c>
      <c r="C5" s="44">
        <v>12500</v>
      </c>
      <c r="D5" s="44">
        <f>B5-C5</f>
        <v>0</v>
      </c>
    </row>
    <row r="6" spans="1:4" ht="17.25" customHeight="1" x14ac:dyDescent="0.2">
      <c r="A6" s="40" t="s">
        <v>5</v>
      </c>
      <c r="B6" s="45">
        <f t="shared" ref="B6:D6" si="0">SUM(B4:B5)</f>
        <v>62500</v>
      </c>
      <c r="C6" s="39">
        <f t="shared" si="0"/>
        <v>25600</v>
      </c>
      <c r="D6" s="39">
        <f t="shared" si="0"/>
        <v>36900</v>
      </c>
    </row>
    <row r="7" spans="1:4" ht="36.75" customHeight="1" x14ac:dyDescent="0.2">
      <c r="A7" s="6" t="s">
        <v>20</v>
      </c>
      <c r="B7" s="13">
        <v>10000</v>
      </c>
      <c r="C7" s="24"/>
      <c r="D7" s="28">
        <f t="shared" ref="D7" si="1">B7-C7</f>
        <v>10000</v>
      </c>
    </row>
    <row r="8" spans="1:4" ht="21" customHeight="1" x14ac:dyDescent="0.2">
      <c r="A8" s="34" t="s">
        <v>21</v>
      </c>
      <c r="B8" s="35">
        <f>SUM(B7)</f>
        <v>10000</v>
      </c>
      <c r="C8" s="35">
        <f>SUM(C7)</f>
        <v>0</v>
      </c>
      <c r="D8" s="35">
        <f>SUM(D7)</f>
        <v>10000</v>
      </c>
    </row>
    <row r="9" spans="1:4" ht="15.75" customHeight="1" x14ac:dyDescent="0.2">
      <c r="A9" s="5" t="s">
        <v>8</v>
      </c>
      <c r="B9" s="12">
        <v>30000</v>
      </c>
      <c r="C9" s="21">
        <v>68880</v>
      </c>
      <c r="D9" s="27">
        <f>B9-C9</f>
        <v>-38880</v>
      </c>
    </row>
    <row r="10" spans="1:4" ht="14.25" customHeight="1" x14ac:dyDescent="0.2">
      <c r="A10" s="31" t="s">
        <v>10</v>
      </c>
      <c r="B10" s="13">
        <v>60000</v>
      </c>
      <c r="C10" s="32">
        <v>79213</v>
      </c>
      <c r="D10" s="33">
        <f>B10-C10</f>
        <v>-19213</v>
      </c>
    </row>
    <row r="11" spans="1:4" ht="35.25" customHeight="1" x14ac:dyDescent="0.2">
      <c r="A11" s="7" t="s">
        <v>1</v>
      </c>
      <c r="B11" s="10">
        <f>SUM(B9:B10)</f>
        <v>90000</v>
      </c>
      <c r="C11" s="23">
        <f>SUM(C9:C10)</f>
        <v>148093</v>
      </c>
      <c r="D11" s="30">
        <f>SUM(D9,D10)</f>
        <v>-58093</v>
      </c>
    </row>
    <row r="12" spans="1:4" ht="15.75" x14ac:dyDescent="0.2">
      <c r="A12" s="3" t="s">
        <v>12</v>
      </c>
      <c r="B12" s="15">
        <v>58000</v>
      </c>
      <c r="C12" s="36">
        <v>58248</v>
      </c>
      <c r="D12" s="27">
        <f>B12-C12</f>
        <v>-248</v>
      </c>
    </row>
    <row r="13" spans="1:4" ht="15.75" x14ac:dyDescent="0.2">
      <c r="A13" s="2" t="s">
        <v>2</v>
      </c>
      <c r="B13" s="37">
        <f>SUM(B12)</f>
        <v>58000</v>
      </c>
      <c r="C13" s="39">
        <f>SUM(C12)</f>
        <v>58248</v>
      </c>
      <c r="D13" s="30">
        <f t="shared" ref="D13" si="2">SUM(D12)</f>
        <v>-248</v>
      </c>
    </row>
    <row r="14" spans="1:4" ht="15.75" x14ac:dyDescent="0.2">
      <c r="A14" s="8" t="s">
        <v>3</v>
      </c>
      <c r="B14" s="18">
        <f>SUM(B13,B11,B8,B6)</f>
        <v>220500</v>
      </c>
      <c r="C14" s="38">
        <f>SUM(C13,C11,C8,C6)</f>
        <v>231941</v>
      </c>
      <c r="D14" s="29">
        <f>SUM(D13,D11,D8,D6)</f>
        <v>-11441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Июль</vt:lpstr>
      <vt:lpstr>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2022-08-03T12:54:23Z</dcterms:modified>
</cp:coreProperties>
</file>