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vinenko\Desktop\Доступная мощность порта\"/>
    </mc:Choice>
  </mc:AlternateContent>
  <xr:revisionPtr revIDLastSave="0" documentId="13_ncr:1_{75258508-0AE0-4F93-BB06-370540C3F1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ктябрь" sheetId="8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8" l="1"/>
  <c r="B12" i="8"/>
  <c r="D11" i="8"/>
  <c r="D12" i="8" s="1"/>
  <c r="D10" i="8"/>
  <c r="C10" i="8"/>
  <c r="B10" i="8"/>
  <c r="B13" i="8" s="1"/>
  <c r="D9" i="8"/>
  <c r="D8" i="8"/>
  <c r="C7" i="8"/>
  <c r="B7" i="8"/>
  <c r="D6" i="8"/>
  <c r="D7" i="8" s="1"/>
  <c r="C5" i="8"/>
  <c r="B5" i="8"/>
  <c r="D4" i="8"/>
  <c r="D3" i="8"/>
  <c r="D5" i="8" s="1"/>
  <c r="D13" i="8" l="1"/>
  <c r="C13" i="8"/>
</calcChain>
</file>

<file path=xl/sharedStrings.xml><?xml version="1.0" encoding="utf-8"?>
<sst xmlns="http://schemas.openxmlformats.org/spreadsheetml/2006/main" count="16" uniqueCount="16">
  <si>
    <t>Наименование груза</t>
  </si>
  <si>
    <t>ИТОГО навалочные</t>
  </si>
  <si>
    <t>ИТОГО наливные</t>
  </si>
  <si>
    <t>ВСЕГО</t>
  </si>
  <si>
    <t>Максимально возможная фактическая мощность в месяц</t>
  </si>
  <si>
    <t>ИТОГО сельскохозяйственные</t>
  </si>
  <si>
    <t>Сельхозпродукты и продукты перемола</t>
  </si>
  <si>
    <t>Пищевой налив</t>
  </si>
  <si>
    <t>Удобрения крытого хранения</t>
  </si>
  <si>
    <t>Уголь</t>
  </si>
  <si>
    <t>Нефтеналивные грузы (темные нефтепродукты)</t>
  </si>
  <si>
    <t>Подтвержденный план</t>
  </si>
  <si>
    <t>ИТОГО МОЩНОСТЬ
доступная</t>
  </si>
  <si>
    <t>Грузыв биг-бегах и прочие грузы открытого хранения</t>
  </si>
  <si>
    <t>ИТОГО генеральные</t>
  </si>
  <si>
    <t>Расчет фактической пропускной способности АО "ЕМП" на ОКТЯБРЬ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</si>
</sst>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b/>
      <sz val="12"/>
      <name val="Calibri"/>
      <family val="2"/>
      <charset val="204"/>
    </font>
    <font>
      <b/>
      <sz val="12"/>
      <name val="Calibri"/>
      <family val="2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top" wrapText="1"/>
    </xf>
    <xf numFmtId="3" fontId="5" fillId="0" borderId="6" xfId="0" applyNumberFormat="1" applyFont="1" applyFill="1" applyBorder="1" applyAlignment="1">
      <alignment horizontal="center" vertical="top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top" shrinkToFit="1"/>
    </xf>
    <xf numFmtId="3" fontId="4" fillId="0" borderId="12" xfId="0" applyNumberFormat="1" applyFont="1" applyFill="1" applyBorder="1" applyAlignment="1">
      <alignment horizontal="center" vertical="top" shrinkToFit="1"/>
    </xf>
    <xf numFmtId="3" fontId="3" fillId="0" borderId="11" xfId="0" applyNumberFormat="1" applyFont="1" applyFill="1" applyBorder="1" applyAlignment="1">
      <alignment horizontal="center" vertical="center" shrinkToFit="1"/>
    </xf>
    <xf numFmtId="3" fontId="3" fillId="0" borderId="13" xfId="0" applyNumberFormat="1" applyFont="1" applyFill="1" applyBorder="1" applyAlignment="1">
      <alignment horizontal="center" vertical="top" shrinkToFit="1"/>
    </xf>
    <xf numFmtId="3" fontId="3" fillId="0" borderId="14" xfId="0" applyNumberFormat="1" applyFont="1" applyFill="1" applyBorder="1" applyAlignment="1">
      <alignment horizontal="center" vertical="top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top" shrinkToFit="1"/>
    </xf>
    <xf numFmtId="0" fontId="5" fillId="0" borderId="7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left" vertical="top"/>
    </xf>
    <xf numFmtId="3" fontId="6" fillId="0" borderId="17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top" shrinkToFit="1"/>
    </xf>
    <xf numFmtId="3" fontId="1" fillId="0" borderId="11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horizontal="center" vertical="center" shrinkToFit="1"/>
    </xf>
    <xf numFmtId="3" fontId="4" fillId="0" borderId="17" xfId="0" applyNumberFormat="1" applyFont="1" applyFill="1" applyBorder="1" applyAlignment="1">
      <alignment horizontal="center" vertical="top" shrinkToFit="1"/>
    </xf>
    <xf numFmtId="0" fontId="1" fillId="0" borderId="19" xfId="0" applyFont="1" applyFill="1" applyBorder="1" applyAlignment="1">
      <alignment horizontal="left" vertical="top" wrapText="1"/>
    </xf>
    <xf numFmtId="3" fontId="5" fillId="0" borderId="17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shrinkToFit="1"/>
    </xf>
    <xf numFmtId="3" fontId="5" fillId="2" borderId="17" xfId="0" applyNumberFormat="1" applyFont="1" applyFill="1" applyBorder="1" applyAlignment="1">
      <alignment horizontal="center" vertical="top" wrapText="1"/>
    </xf>
    <xf numFmtId="3" fontId="3" fillId="2" borderId="17" xfId="0" applyNumberFormat="1" applyFont="1" applyFill="1" applyBorder="1" applyAlignment="1">
      <alignment horizontal="center" vertical="top" shrinkToFit="1"/>
    </xf>
    <xf numFmtId="3" fontId="1" fillId="0" borderId="17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65FF8-F83F-4A3D-BA0C-374507C8E1DA}">
  <dimension ref="A1:D13"/>
  <sheetViews>
    <sheetView tabSelected="1" zoomScale="120" zoomScaleNormal="120" workbookViewId="0">
      <selection activeCell="F2" sqref="F2"/>
    </sheetView>
  </sheetViews>
  <sheetFormatPr defaultRowHeight="12.75" x14ac:dyDescent="0.2"/>
  <cols>
    <col min="1" max="1" width="38" customWidth="1"/>
    <col min="2" max="2" width="28.83203125" customWidth="1"/>
    <col min="3" max="4" width="27.83203125" customWidth="1"/>
  </cols>
  <sheetData>
    <row r="1" spans="1:4" ht="15.75" x14ac:dyDescent="0.2">
      <c r="A1" s="39" t="s">
        <v>15</v>
      </c>
      <c r="B1" s="39"/>
      <c r="C1" s="39"/>
      <c r="D1" s="39"/>
    </row>
    <row r="2" spans="1:4" ht="68.25" customHeight="1" x14ac:dyDescent="0.2">
      <c r="A2" s="12" t="s">
        <v>0</v>
      </c>
      <c r="B2" s="3" t="s">
        <v>4</v>
      </c>
      <c r="C2" s="13" t="s">
        <v>11</v>
      </c>
      <c r="D2" s="3" t="s">
        <v>12</v>
      </c>
    </row>
    <row r="3" spans="1:4" ht="33" customHeight="1" x14ac:dyDescent="0.2">
      <c r="A3" s="37" t="s">
        <v>6</v>
      </c>
      <c r="B3" s="32">
        <v>50000</v>
      </c>
      <c r="C3" s="33">
        <v>50000</v>
      </c>
      <c r="D3" s="33">
        <f>B3-C3</f>
        <v>0</v>
      </c>
    </row>
    <row r="4" spans="1:4" ht="21" customHeight="1" x14ac:dyDescent="0.2">
      <c r="A4" s="38" t="s">
        <v>7</v>
      </c>
      <c r="B4" s="34">
        <v>12500</v>
      </c>
      <c r="C4" s="35">
        <v>12500</v>
      </c>
      <c r="D4" s="35">
        <f>B4-C4</f>
        <v>0</v>
      </c>
    </row>
    <row r="5" spans="1:4" ht="16.5" customHeight="1" x14ac:dyDescent="0.2">
      <c r="A5" s="31" t="s">
        <v>5</v>
      </c>
      <c r="B5" s="36">
        <f t="shared" ref="B5:D5" si="0">SUM(B3:B4)</f>
        <v>62500</v>
      </c>
      <c r="C5" s="30">
        <f t="shared" si="0"/>
        <v>62500</v>
      </c>
      <c r="D5" s="30">
        <f t="shared" si="0"/>
        <v>0</v>
      </c>
    </row>
    <row r="6" spans="1:4" ht="45" customHeight="1" x14ac:dyDescent="0.2">
      <c r="A6" s="5" t="s">
        <v>13</v>
      </c>
      <c r="B6" s="10">
        <v>10000</v>
      </c>
      <c r="C6" s="17">
        <v>11000</v>
      </c>
      <c r="D6" s="19">
        <f t="shared" ref="D6" si="1">B6-C6</f>
        <v>-1000</v>
      </c>
    </row>
    <row r="7" spans="1:4" ht="15.75" x14ac:dyDescent="0.2">
      <c r="A7" s="25" t="s">
        <v>14</v>
      </c>
      <c r="B7" s="26">
        <f>SUM(B6)</f>
        <v>10000</v>
      </c>
      <c r="C7" s="26">
        <f>SUM(C6)</f>
        <v>11000</v>
      </c>
      <c r="D7" s="26">
        <f>SUM(D6)</f>
        <v>-1000</v>
      </c>
    </row>
    <row r="8" spans="1:4" ht="18" customHeight="1" x14ac:dyDescent="0.2">
      <c r="A8" s="4" t="s">
        <v>8</v>
      </c>
      <c r="B8" s="9">
        <v>30000</v>
      </c>
      <c r="C8" s="15">
        <v>40660</v>
      </c>
      <c r="D8" s="18">
        <f>B8-C8</f>
        <v>-10660</v>
      </c>
    </row>
    <row r="9" spans="1:4" ht="15.75" x14ac:dyDescent="0.2">
      <c r="A9" s="22" t="s">
        <v>9</v>
      </c>
      <c r="B9" s="10">
        <v>60000</v>
      </c>
      <c r="C9" s="23">
        <v>107460</v>
      </c>
      <c r="D9" s="24">
        <f>B9-C9</f>
        <v>-47460</v>
      </c>
    </row>
    <row r="10" spans="1:4" ht="15.75" x14ac:dyDescent="0.2">
      <c r="A10" s="6" t="s">
        <v>1</v>
      </c>
      <c r="B10" s="8">
        <f>SUM(B8:B9)</f>
        <v>90000</v>
      </c>
      <c r="C10" s="16">
        <f>SUM(C8:C9)</f>
        <v>148120</v>
      </c>
      <c r="D10" s="21">
        <f>SUM(D8,D9)</f>
        <v>-58120</v>
      </c>
    </row>
    <row r="11" spans="1:4" ht="15.75" x14ac:dyDescent="0.2">
      <c r="A11" s="2" t="s">
        <v>10</v>
      </c>
      <c r="B11" s="11">
        <v>58000</v>
      </c>
      <c r="C11" s="27">
        <v>60000</v>
      </c>
      <c r="D11" s="18">
        <f>B11-C11</f>
        <v>-2000</v>
      </c>
    </row>
    <row r="12" spans="1:4" ht="15.75" x14ac:dyDescent="0.2">
      <c r="A12" s="1" t="s">
        <v>2</v>
      </c>
      <c r="B12" s="28">
        <f>SUM(B11)</f>
        <v>58000</v>
      </c>
      <c r="C12" s="30">
        <f>SUM(C11)</f>
        <v>60000</v>
      </c>
      <c r="D12" s="21">
        <f t="shared" ref="D12" si="2">SUM(D11)</f>
        <v>-2000</v>
      </c>
    </row>
    <row r="13" spans="1:4" ht="15.75" x14ac:dyDescent="0.2">
      <c r="A13" s="7" t="s">
        <v>3</v>
      </c>
      <c r="B13" s="14">
        <f>SUM(B12,B10,B7,B5)</f>
        <v>220500</v>
      </c>
      <c r="C13" s="29">
        <f>SUM(C12,C10,C7,C5)</f>
        <v>281620</v>
      </c>
      <c r="D13" s="20">
        <f>SUM(D12,D10,D7,D5)</f>
        <v>-61120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Ковальская Лолита Александровна</dc:creator>
  <cp:lastModifiedBy>Литвиненко Андрей Иванович</cp:lastModifiedBy>
  <cp:lastPrinted>2022-03-10T12:35:28Z</cp:lastPrinted>
  <dcterms:created xsi:type="dcterms:W3CDTF">2022-02-09T23:33:31Z</dcterms:created>
  <dcterms:modified xsi:type="dcterms:W3CDTF">2022-10-03T11:33:48Z</dcterms:modified>
</cp:coreProperties>
</file>