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0E16FD1B-576D-4D39-B4C7-57A400F8DCC4}" xr6:coauthVersionLast="47" xr6:coauthVersionMax="47" xr10:uidLastSave="{00000000-0000-0000-0000-000000000000}"/>
  <bookViews>
    <workbookView xWindow="1125" yWindow="1125" windowWidth="21600" windowHeight="11835" xr2:uid="{00000000-000D-0000-FFFF-FFFF00000000}"/>
  </bookViews>
  <sheets>
    <sheet name="Октябрь 2024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8" l="1"/>
  <c r="C7" i="8" l="1"/>
  <c r="B5" i="8"/>
  <c r="C5" i="8"/>
  <c r="D5" i="8"/>
  <c r="D10" i="8" s="1"/>
  <c r="E5" i="8"/>
  <c r="F3" i="8"/>
  <c r="E10" i="8" l="1"/>
  <c r="C9" i="8"/>
  <c r="B9" i="8"/>
  <c r="F8" i="8"/>
  <c r="F9" i="8" s="1"/>
  <c r="B7" i="8"/>
  <c r="F6" i="8"/>
  <c r="F4" i="8"/>
  <c r="F5" i="8" s="1"/>
  <c r="B10" i="8" l="1"/>
  <c r="C10" i="8"/>
  <c r="F10" i="8"/>
</calcChain>
</file>

<file path=xl/sharedStrings.xml><?xml version="1.0" encoding="utf-8"?>
<sst xmlns="http://schemas.openxmlformats.org/spreadsheetml/2006/main" count="15" uniqueCount="15">
  <si>
    <t>Наименование груза</t>
  </si>
  <si>
    <t>ИТОГО навалочные</t>
  </si>
  <si>
    <t>ИТОГО наливные</t>
  </si>
  <si>
    <t>ВСЕГО</t>
  </si>
  <si>
    <t>Максимально возможная фактическая мощность в месяц</t>
  </si>
  <si>
    <t>ИТОГО сельскохозяйственные</t>
  </si>
  <si>
    <t>Пищевой налив</t>
  </si>
  <si>
    <t>Уголь</t>
  </si>
  <si>
    <t>Нефтеналивные грузы (темные нефтепродукты)</t>
  </si>
  <si>
    <t>Подтвержденный план</t>
  </si>
  <si>
    <t>ИТОГО МОЩНОСТЬ
доступная</t>
  </si>
  <si>
    <t>Прямой вариант</t>
  </si>
  <si>
    <t>Через склад</t>
  </si>
  <si>
    <t xml:space="preserve">Сельхозпродукты и продукты перемола </t>
  </si>
  <si>
    <t>Расчет фактической пропускной способности АО "ЕМП" на октябрь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</si>
</sst>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Times New Roman"/>
      <charset val="204"/>
    </font>
    <font>
      <b/>
      <sz val="12"/>
      <name val="Calibri"/>
      <family val="2"/>
      <charset val="204"/>
    </font>
    <font>
      <b/>
      <sz val="12"/>
      <name val="Calibri"/>
      <family val="2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2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shrinkToFit="1"/>
    </xf>
    <xf numFmtId="0" fontId="6" fillId="0" borderId="7" xfId="0" applyFont="1" applyBorder="1" applyAlignment="1">
      <alignment horizontal="left" vertical="top"/>
    </xf>
    <xf numFmtId="3" fontId="1" fillId="0" borderId="5" xfId="0" applyNumberFormat="1" applyFont="1" applyBorder="1" applyAlignment="1">
      <alignment horizontal="center" vertical="top"/>
    </xf>
    <xf numFmtId="3" fontId="4" fillId="0" borderId="8" xfId="0" applyNumberFormat="1" applyFont="1" applyBorder="1" applyAlignment="1">
      <alignment horizontal="center" vertical="center" shrinkToFit="1"/>
    </xf>
    <xf numFmtId="3" fontId="4" fillId="0" borderId="7" xfId="0" applyNumberFormat="1" applyFont="1" applyBorder="1" applyAlignment="1">
      <alignment horizontal="center" vertical="top" shrinkToFit="1"/>
    </xf>
    <xf numFmtId="0" fontId="1" fillId="0" borderId="9" xfId="0" applyFont="1" applyBorder="1" applyAlignment="1">
      <alignment horizontal="left" vertical="top" wrapText="1"/>
    </xf>
    <xf numFmtId="3" fontId="5" fillId="0" borderId="7" xfId="0" applyNumberFormat="1" applyFont="1" applyBorder="1" applyAlignment="1">
      <alignment horizontal="center" vertical="top" wrapText="1"/>
    </xf>
    <xf numFmtId="3" fontId="3" fillId="0" borderId="7" xfId="0" applyNumberFormat="1" applyFont="1" applyBorder="1" applyAlignment="1">
      <alignment horizontal="center" vertical="top" shrinkToFit="1"/>
    </xf>
    <xf numFmtId="3" fontId="5" fillId="2" borderId="7" xfId="0" applyNumberFormat="1" applyFont="1" applyFill="1" applyBorder="1" applyAlignment="1">
      <alignment horizontal="center" vertical="top" wrapText="1"/>
    </xf>
    <xf numFmtId="3" fontId="3" fillId="2" borderId="7" xfId="0" applyNumberFormat="1" applyFont="1" applyFill="1" applyBorder="1" applyAlignment="1">
      <alignment horizontal="center" vertical="top" shrinkToFit="1"/>
    </xf>
    <xf numFmtId="3" fontId="1" fillId="0" borderId="7" xfId="0" applyNumberFormat="1" applyFont="1" applyBorder="1" applyAlignment="1">
      <alignment horizontal="center" vertical="top" wrapText="1"/>
    </xf>
    <xf numFmtId="0" fontId="5" fillId="0" borderId="7" xfId="0" applyFont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0" borderId="7" xfId="0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3" fontId="3" fillId="0" borderId="12" xfId="0" applyNumberFormat="1" applyFont="1" applyBorder="1" applyAlignment="1">
      <alignment horizontal="center" vertical="top" shrinkToFit="1"/>
    </xf>
    <xf numFmtId="3" fontId="3" fillId="2" borderId="12" xfId="0" applyNumberFormat="1" applyFont="1" applyFill="1" applyBorder="1" applyAlignment="1">
      <alignment horizontal="center" vertical="top" shrinkToFit="1"/>
    </xf>
    <xf numFmtId="3" fontId="4" fillId="0" borderId="12" xfId="0" applyNumberFormat="1" applyFont="1" applyBorder="1" applyAlignment="1">
      <alignment horizontal="center" vertical="top" shrinkToFit="1"/>
    </xf>
    <xf numFmtId="3" fontId="3" fillId="0" borderId="12" xfId="0" applyNumberFormat="1" applyFont="1" applyBorder="1" applyAlignment="1">
      <alignment horizontal="center" vertical="center" shrinkToFit="1"/>
    </xf>
    <xf numFmtId="0" fontId="7" fillId="0" borderId="7" xfId="0" applyFont="1" applyBorder="1" applyAlignment="1">
      <alignment horizontal="left" vertical="top"/>
    </xf>
    <xf numFmtId="3" fontId="3" fillId="0" borderId="12" xfId="0" applyNumberFormat="1" applyFont="1" applyBorder="1" applyAlignment="1">
      <alignment horizontal="left" vertical="center" shrinkToFit="1"/>
    </xf>
    <xf numFmtId="3" fontId="3" fillId="0" borderId="7" xfId="0" applyNumberFormat="1" applyFont="1" applyBorder="1" applyAlignment="1">
      <alignment horizontal="center" vertical="center" shrinkToFit="1"/>
    </xf>
    <xf numFmtId="3" fontId="5" fillId="0" borderId="7" xfId="0" applyNumberFormat="1" applyFont="1" applyBorder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 shrinkToFit="1"/>
    </xf>
    <xf numFmtId="0" fontId="6" fillId="0" borderId="7" xfId="0" applyFont="1" applyBorder="1" applyAlignment="1">
      <alignment vertical="center"/>
    </xf>
    <xf numFmtId="0" fontId="7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65FF8-F83F-4A3D-BA0C-374507C8E1DA}">
  <dimension ref="A1:F10"/>
  <sheetViews>
    <sheetView tabSelected="1" zoomScale="120" zoomScaleNormal="120" workbookViewId="0">
      <selection activeCell="F10" sqref="F10"/>
    </sheetView>
  </sheetViews>
  <sheetFormatPr defaultRowHeight="12.75" x14ac:dyDescent="0.2"/>
  <cols>
    <col min="1" max="1" width="38" customWidth="1"/>
    <col min="2" max="2" width="28.83203125" customWidth="1"/>
    <col min="3" max="4" width="27.83203125" customWidth="1"/>
    <col min="5" max="5" width="14.83203125" customWidth="1"/>
    <col min="6" max="6" width="17.33203125" customWidth="1"/>
  </cols>
  <sheetData>
    <row r="1" spans="1:6" ht="15.75" x14ac:dyDescent="0.2">
      <c r="A1" s="35" t="s">
        <v>14</v>
      </c>
      <c r="B1" s="35"/>
      <c r="C1" s="35"/>
      <c r="D1" s="36"/>
    </row>
    <row r="2" spans="1:6" ht="68.25" customHeight="1" x14ac:dyDescent="0.2">
      <c r="A2" s="4" t="s">
        <v>0</v>
      </c>
      <c r="B2" s="2" t="s">
        <v>4</v>
      </c>
      <c r="C2" s="22" t="s">
        <v>9</v>
      </c>
      <c r="D2" s="7" t="s">
        <v>11</v>
      </c>
      <c r="E2" s="7" t="s">
        <v>12</v>
      </c>
      <c r="F2" s="23" t="s">
        <v>10</v>
      </c>
    </row>
    <row r="3" spans="1:6" ht="33" customHeight="1" x14ac:dyDescent="0.2">
      <c r="A3" s="17" t="s">
        <v>13</v>
      </c>
      <c r="B3" s="12">
        <v>60000</v>
      </c>
      <c r="C3" s="24">
        <v>103000</v>
      </c>
      <c r="D3" s="28">
        <v>76500</v>
      </c>
      <c r="E3" s="28">
        <v>26500</v>
      </c>
      <c r="F3" s="13">
        <f>B3-C3</f>
        <v>-43000</v>
      </c>
    </row>
    <row r="4" spans="1:6" ht="21" customHeight="1" x14ac:dyDescent="0.2">
      <c r="A4" s="18" t="s">
        <v>6</v>
      </c>
      <c r="B4" s="14">
        <v>12500</v>
      </c>
      <c r="C4" s="25">
        <v>12600</v>
      </c>
      <c r="D4" s="28"/>
      <c r="E4" s="28">
        <v>12600</v>
      </c>
      <c r="F4" s="15">
        <f>B4-C4</f>
        <v>-100</v>
      </c>
    </row>
    <row r="5" spans="1:6" ht="16.5" customHeight="1" x14ac:dyDescent="0.2">
      <c r="A5" s="11" t="s">
        <v>5</v>
      </c>
      <c r="B5" s="16">
        <f t="shared" ref="B5:C5" si="0">SUM(B3:B4)</f>
        <v>72500</v>
      </c>
      <c r="C5" s="26">
        <f t="shared" si="0"/>
        <v>115600</v>
      </c>
      <c r="D5" s="7">
        <f>SUM(D3,D4)</f>
        <v>76500</v>
      </c>
      <c r="E5" s="7">
        <f>SUM(E3,E4)</f>
        <v>39100</v>
      </c>
      <c r="F5" s="10">
        <f>SUM(F3:F4)</f>
        <v>-43100</v>
      </c>
    </row>
    <row r="6" spans="1:6" ht="15.75" x14ac:dyDescent="0.2">
      <c r="A6" s="19" t="s">
        <v>7</v>
      </c>
      <c r="B6" s="20">
        <v>60000</v>
      </c>
      <c r="C6" s="27">
        <v>40000</v>
      </c>
      <c r="D6" s="7"/>
      <c r="E6" s="29">
        <v>40000</v>
      </c>
      <c r="F6" s="30">
        <f>B6-C6</f>
        <v>20000</v>
      </c>
    </row>
    <row r="7" spans="1:6" ht="15.75" x14ac:dyDescent="0.2">
      <c r="A7" s="21" t="s">
        <v>1</v>
      </c>
      <c r="B7" s="16">
        <f>SUM(B6:B6)</f>
        <v>60000</v>
      </c>
      <c r="C7" s="26">
        <f>SUM(C6:C6)</f>
        <v>40000</v>
      </c>
      <c r="D7" s="7"/>
      <c r="E7" s="7">
        <v>40000</v>
      </c>
      <c r="F7" s="10">
        <v>-50000</v>
      </c>
    </row>
    <row r="8" spans="1:6" ht="31.5" x14ac:dyDescent="0.2">
      <c r="A8" s="17" t="s">
        <v>8</v>
      </c>
      <c r="B8" s="31">
        <v>30000</v>
      </c>
      <c r="C8" s="32">
        <v>40000</v>
      </c>
      <c r="D8" s="33"/>
      <c r="E8" s="34">
        <v>40000</v>
      </c>
      <c r="F8" s="30">
        <f>B8-C8</f>
        <v>-10000</v>
      </c>
    </row>
    <row r="9" spans="1:6" ht="15.75" x14ac:dyDescent="0.2">
      <c r="A9" s="1" t="s">
        <v>2</v>
      </c>
      <c r="B9" s="8">
        <f>SUM(B8)</f>
        <v>30000</v>
      </c>
      <c r="C9" s="26">
        <f>SUM(C8)</f>
        <v>40000</v>
      </c>
      <c r="D9" s="7"/>
      <c r="E9" s="7">
        <f>SUM(E8)</f>
        <v>40000</v>
      </c>
      <c r="F9" s="10">
        <f t="shared" ref="F9" si="1">SUM(F8)</f>
        <v>-10000</v>
      </c>
    </row>
    <row r="10" spans="1:6" ht="15.75" x14ac:dyDescent="0.2">
      <c r="A10" s="3" t="s">
        <v>3</v>
      </c>
      <c r="B10" s="5">
        <f>SUM(B5,B7,B9)</f>
        <v>162500</v>
      </c>
      <c r="C10" s="9">
        <f>SUM(C5,C7,C9)</f>
        <v>195600</v>
      </c>
      <c r="D10" s="7">
        <f>SUM(D5,D7,D9)</f>
        <v>76500</v>
      </c>
      <c r="E10" s="7">
        <f>SUM(E5,E7,E9)</f>
        <v>119100</v>
      </c>
      <c r="F10" s="6">
        <f>SUM(F5,F7,F9)</f>
        <v>-103100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2024-09-30T11:08:25Z</dcterms:created>
  <dcterms:modified xsi:type="dcterms:W3CDTF">2024-09-30T11:08:32Z</dcterms:modified>
</cp:coreProperties>
</file>