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"/>
    </mc:Choice>
  </mc:AlternateContent>
  <xr:revisionPtr revIDLastSave="0" documentId="13_ncr:1_{458177ED-7A99-47C4-8049-84DAF8F6B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оябрь" sheetId="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8" l="1"/>
  <c r="D13" i="8"/>
  <c r="E12" i="8"/>
  <c r="E10" i="8"/>
  <c r="E13" i="8" s="1"/>
  <c r="E7" i="8"/>
  <c r="E5" i="8"/>
  <c r="C12" i="8" l="1"/>
  <c r="B12" i="8"/>
  <c r="F11" i="8"/>
  <c r="F12" i="8" s="1"/>
  <c r="C10" i="8"/>
  <c r="B10" i="8"/>
  <c r="F9" i="8"/>
  <c r="F8" i="8"/>
  <c r="C7" i="8"/>
  <c r="B7" i="8"/>
  <c r="F6" i="8"/>
  <c r="F7" i="8" s="1"/>
  <c r="C5" i="8"/>
  <c r="B5" i="8"/>
  <c r="F4" i="8"/>
  <c r="F5" i="8" l="1"/>
  <c r="F10" i="8"/>
  <c r="F13" i="8" s="1"/>
  <c r="B13" i="8"/>
  <c r="C13" i="8"/>
</calcChain>
</file>

<file path=xl/sharedStrings.xml><?xml version="1.0" encoding="utf-8"?>
<sst xmlns="http://schemas.openxmlformats.org/spreadsheetml/2006/main" count="18" uniqueCount="18">
  <si>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</si>
  <si>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</si>
  <si>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</si>
  <si>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</si>
  <si>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</si>
  <si>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</si>
  <si>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</si>
  <si>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</si>
  <si>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</si>
  <si>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Уголь</t>
  </si>
  <si>
    <t>Нефтеналивные грузы (темные нефтепродукты)</t>
  </si>
  <si>
    <t>Подтвержденный план</t>
  </si>
  <si>
    <t>ИТОГО МОЩНОСТЬ
доступная</t>
  </si>
  <si>
    <t>Грузыв биг-бегах и прочие грузы открытого хранения</t>
  </si>
  <si>
    <t>ИТОГО генеральные</t>
  </si>
  <si>
    <t>Прямой вариант</t>
  </si>
  <si>
    <t>Через склад</t>
  </si>
  <si>
    <t>Расчет фактической пропускной способности АО "ЕМП" на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</si>
</sst>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top" shrinkToFit="1"/>
    </xf>
    <xf numFmtId="3" fontId="3" fillId="0" borderId="8" xfId="0" applyNumberFormat="1" applyFont="1" applyFill="1" applyBorder="1" applyAlignment="1">
      <alignment horizontal="center" vertical="top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top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/>
    </xf>
    <xf numFmtId="3" fontId="6" fillId="0" borderId="10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top" shrinkToFit="1"/>
    </xf>
    <xf numFmtId="3" fontId="1" fillId="0" borderId="6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shrinkToFit="1"/>
    </xf>
    <xf numFmtId="3" fontId="5" fillId="2" borderId="10" xfId="0" applyNumberFormat="1" applyFont="1" applyFill="1" applyBorder="1" applyAlignment="1">
      <alignment horizontal="center" vertical="top" wrapText="1"/>
    </xf>
    <xf numFmtId="3" fontId="3" fillId="2" borderId="10" xfId="0" applyNumberFormat="1" applyFont="1" applyFill="1" applyBorder="1" applyAlignment="1">
      <alignment horizontal="center" vertical="top" shrinkToFit="1"/>
    </xf>
    <xf numFmtId="3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shrinkToFit="1"/>
    </xf>
    <xf numFmtId="3" fontId="3" fillId="2" borderId="17" xfId="0" applyNumberFormat="1" applyFont="1" applyFill="1" applyBorder="1" applyAlignment="1">
      <alignment horizontal="center" vertical="top" shrinkToFit="1"/>
    </xf>
    <xf numFmtId="3" fontId="4" fillId="0" borderId="17" xfId="0" applyNumberFormat="1" applyFont="1" applyFill="1" applyBorder="1" applyAlignment="1">
      <alignment horizontal="center" vertical="top" shrinkToFit="1"/>
    </xf>
    <xf numFmtId="3" fontId="6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top" shrinkToFit="1"/>
    </xf>
    <xf numFmtId="3" fontId="3" fillId="0" borderId="17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5FF8-F83F-4A3D-BA0C-374507C8E1DA}">
  <dimension ref="A1:F13"/>
  <sheetViews>
    <sheetView tabSelected="1" zoomScale="120" zoomScaleNormal="120" workbookViewId="0">
      <selection activeCell="D8" sqref="D8"/>
    </sheetView>
  </sheetViews>
  <sheetFormatPr defaultRowHeight="12.75" x14ac:dyDescent="0.2"/>
  <cols>
    <col min="1" max="1" width="38" customWidth="1"/>
    <col min="2" max="2" width="28.83203125" customWidth="1"/>
    <col min="3" max="4" width="27.83203125" customWidth="1"/>
    <col min="5" max="5" width="14.83203125" customWidth="1"/>
    <col min="6" max="6" width="17.33203125" customWidth="1"/>
  </cols>
  <sheetData>
    <row r="1" spans="1:6" ht="15.75" x14ac:dyDescent="0.2">
      <c r="A1" s="44" t="s">
        <v>17</v>
      </c>
      <c r="B1" s="44"/>
      <c r="C1" s="44"/>
      <c r="D1" s="45"/>
    </row>
    <row r="2" spans="1:6" ht="68.25" customHeight="1" x14ac:dyDescent="0.2">
      <c r="A2" s="8" t="s">
        <v>0</v>
      </c>
      <c r="B2" s="3" t="s">
        <v>4</v>
      </c>
      <c r="C2" s="35" t="s">
        <v>11</v>
      </c>
      <c r="D2" s="16" t="s">
        <v>15</v>
      </c>
      <c r="E2" s="16" t="s">
        <v>16</v>
      </c>
      <c r="F2" s="36" t="s">
        <v>12</v>
      </c>
    </row>
    <row r="3" spans="1:6" ht="33" customHeight="1" x14ac:dyDescent="0.2">
      <c r="A3" s="28" t="s">
        <v>6</v>
      </c>
      <c r="B3" s="23">
        <v>50000</v>
      </c>
      <c r="C3" s="37">
        <v>50000</v>
      </c>
      <c r="D3" s="43">
        <v>40000</v>
      </c>
      <c r="E3" s="43">
        <v>10000</v>
      </c>
      <c r="F3" s="24">
        <f>B3-C3</f>
        <v>0</v>
      </c>
    </row>
    <row r="4" spans="1:6" ht="21" customHeight="1" x14ac:dyDescent="0.2">
      <c r="A4" s="29" t="s">
        <v>7</v>
      </c>
      <c r="B4" s="25">
        <v>12500</v>
      </c>
      <c r="C4" s="38">
        <v>12500</v>
      </c>
      <c r="D4" s="43"/>
      <c r="E4" s="43">
        <v>12500</v>
      </c>
      <c r="F4" s="26">
        <f>B4-C4</f>
        <v>0</v>
      </c>
    </row>
    <row r="5" spans="1:6" ht="16.5" customHeight="1" x14ac:dyDescent="0.2">
      <c r="A5" s="22" t="s">
        <v>5</v>
      </c>
      <c r="B5" s="27">
        <f t="shared" ref="B5:C5" si="0">SUM(B3:B4)</f>
        <v>62500</v>
      </c>
      <c r="C5" s="39">
        <f t="shared" si="0"/>
        <v>62500</v>
      </c>
      <c r="D5" s="16">
        <v>40000</v>
      </c>
      <c r="E5" s="16">
        <f>SUM(E3,E4)</f>
        <v>22500</v>
      </c>
      <c r="F5" s="21">
        <f>SUM(F3:F4)</f>
        <v>0</v>
      </c>
    </row>
    <row r="6" spans="1:6" ht="45" customHeight="1" x14ac:dyDescent="0.2">
      <c r="A6" s="4" t="s">
        <v>13</v>
      </c>
      <c r="B6" s="6">
        <v>10000</v>
      </c>
      <c r="C6" s="10">
        <v>19800</v>
      </c>
      <c r="D6" s="16"/>
      <c r="E6" s="43">
        <v>19800</v>
      </c>
      <c r="F6" s="12">
        <f>B6-C6</f>
        <v>-9800</v>
      </c>
    </row>
    <row r="7" spans="1:6" ht="15.75" x14ac:dyDescent="0.2">
      <c r="A7" s="16" t="s">
        <v>14</v>
      </c>
      <c r="B7" s="17">
        <f>SUM(B6)</f>
        <v>10000</v>
      </c>
      <c r="C7" s="40">
        <f>SUM(C6)</f>
        <v>19800</v>
      </c>
      <c r="D7" s="16"/>
      <c r="E7" s="16">
        <f>SUM(E6)</f>
        <v>19800</v>
      </c>
      <c r="F7" s="17">
        <f>SUM(F6)</f>
        <v>-9800</v>
      </c>
    </row>
    <row r="8" spans="1:6" ht="18" customHeight="1" x14ac:dyDescent="0.2">
      <c r="A8" s="30" t="s">
        <v>8</v>
      </c>
      <c r="B8" s="31">
        <v>30000</v>
      </c>
      <c r="C8" s="41">
        <v>30000</v>
      </c>
      <c r="D8" s="16"/>
      <c r="E8" s="43">
        <v>30000</v>
      </c>
      <c r="F8" s="11">
        <f>B8-C8</f>
        <v>0</v>
      </c>
    </row>
    <row r="9" spans="1:6" ht="15.75" x14ac:dyDescent="0.2">
      <c r="A9" s="32" t="s">
        <v>9</v>
      </c>
      <c r="B9" s="33">
        <v>60000</v>
      </c>
      <c r="C9" s="42">
        <v>100000</v>
      </c>
      <c r="D9" s="16"/>
      <c r="E9" s="43">
        <v>100000</v>
      </c>
      <c r="F9" s="15">
        <f>B9-C9</f>
        <v>-40000</v>
      </c>
    </row>
    <row r="10" spans="1:6" ht="15.75" x14ac:dyDescent="0.2">
      <c r="A10" s="34" t="s">
        <v>1</v>
      </c>
      <c r="B10" s="27">
        <f>SUM(B8:B9)</f>
        <v>90000</v>
      </c>
      <c r="C10" s="39">
        <f>SUM(C8:C9)</f>
        <v>130000</v>
      </c>
      <c r="D10" s="43"/>
      <c r="E10" s="16">
        <f>SUM(E8,E9)</f>
        <v>130000</v>
      </c>
      <c r="F10" s="14">
        <f>SUM(F8,F9)</f>
        <v>-40000</v>
      </c>
    </row>
    <row r="11" spans="1:6" ht="15.75" x14ac:dyDescent="0.2">
      <c r="A11" s="2" t="s">
        <v>10</v>
      </c>
      <c r="B11" s="7">
        <v>58000</v>
      </c>
      <c r="C11" s="18">
        <v>58000</v>
      </c>
      <c r="D11" s="16"/>
      <c r="E11" s="43">
        <v>58000</v>
      </c>
      <c r="F11" s="11">
        <f>B11-C11</f>
        <v>0</v>
      </c>
    </row>
    <row r="12" spans="1:6" ht="15.75" x14ac:dyDescent="0.2">
      <c r="A12" s="1" t="s">
        <v>2</v>
      </c>
      <c r="B12" s="19">
        <f>SUM(B11)</f>
        <v>58000</v>
      </c>
      <c r="C12" s="39">
        <f>SUM(C11)</f>
        <v>58000</v>
      </c>
      <c r="D12" s="16"/>
      <c r="E12" s="43">
        <f>SUM(E11)</f>
        <v>58000</v>
      </c>
      <c r="F12" s="14">
        <f t="shared" ref="F12" si="1">SUM(F11)</f>
        <v>0</v>
      </c>
    </row>
    <row r="13" spans="1:6" ht="15.75" x14ac:dyDescent="0.2">
      <c r="A13" s="5" t="s">
        <v>3</v>
      </c>
      <c r="B13" s="9">
        <f>SUM(B12,B10,B7,B5)</f>
        <v>220500</v>
      </c>
      <c r="C13" s="20">
        <f>SUM(C12,C10,C7,C5)</f>
        <v>270300</v>
      </c>
      <c r="D13" s="16">
        <f>SUM(D5,D7,D12)</f>
        <v>40000</v>
      </c>
      <c r="E13" s="16">
        <f>SUM(E5,E7,E10,E12)</f>
        <v>230300</v>
      </c>
      <c r="F13" s="13">
        <f>SUM(F12,F10,F7,F5)</f>
        <v>-49800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Литвиненко Андрей Иванович</cp:lastModifiedBy>
  <cp:lastPrinted>2022-03-10T12:35:28Z</cp:lastPrinted>
  <dcterms:created xsi:type="dcterms:W3CDTF">2022-02-09T23:33:31Z</dcterms:created>
  <dcterms:modified xsi:type="dcterms:W3CDTF">2022-11-09T13:38:42Z</dcterms:modified>
</cp:coreProperties>
</file>